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K58" i="1"/>
  <c r="J58"/>
  <c r="I58"/>
  <c r="J30" i="3"/>
  <c r="I30"/>
  <c r="H30"/>
  <c r="C86" i="1" l="1"/>
  <c r="J17"/>
  <c r="I17"/>
  <c r="J7" i="4" l="1"/>
  <c r="J10" i="1"/>
  <c r="K19"/>
  <c r="K21" s="1"/>
  <c r="I21"/>
  <c r="J21" l="1"/>
  <c r="J85" s="1"/>
  <c r="K16" l="1"/>
  <c r="K17" s="1"/>
  <c r="K10" l="1"/>
  <c r="I10"/>
  <c r="I85" s="1"/>
  <c r="K85" s="1"/>
</calcChain>
</file>

<file path=xl/sharedStrings.xml><?xml version="1.0" encoding="utf-8"?>
<sst xmlns="http://schemas.openxmlformats.org/spreadsheetml/2006/main" count="908" uniqueCount="485">
  <si>
    <t>Раздел 1</t>
  </si>
  <si>
    <t>№ в реестре</t>
  </si>
  <si>
    <t>Наименование 
недвижимого 
имущества</t>
  </si>
  <si>
    <t>Адрес 
(местоположение)
недвижимого имущества</t>
  </si>
  <si>
    <t>Год ввода/ выпуска объекта учета</t>
  </si>
  <si>
    <t xml:space="preserve">Инвентарный номер/литер  объекта </t>
  </si>
  <si>
    <t>Кадастровый номер объекта учета</t>
  </si>
  <si>
    <t>Кадастровая стоимость объекта учета
(в руб.)</t>
  </si>
  <si>
    <t xml:space="preserve">Сведения 
о стоимости
</t>
  </si>
  <si>
    <t>Возникновение права муниципальной собственности на недвижимое имущество</t>
  </si>
  <si>
    <t>Прекращение права муниципальной собственности на движимое имущество</t>
  </si>
  <si>
    <t>Сведения о правообладателе/балансодержателе объекта учета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</si>
  <si>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</si>
  <si>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балансовая стоимость
(в  руб.)</t>
  </si>
  <si>
    <t>амортизация 
(износ)
( в руб.)</t>
  </si>
  <si>
    <t>остаточная стоимость
(в  руб.)</t>
  </si>
  <si>
    <t>дата возникновения права</t>
  </si>
  <si>
    <t>документы-основания возникновения права</t>
  </si>
  <si>
    <t>дата прекращения права</t>
  </si>
  <si>
    <t>документы-основания прекращения права</t>
  </si>
  <si>
    <t>Жилые дома</t>
  </si>
  <si>
    <t>1.1.1.00001</t>
  </si>
  <si>
    <t>Жилой дом</t>
  </si>
  <si>
    <t>Воронежская область, Ольховатский район сл. Караяшник, ул. Зеленая, 11</t>
  </si>
  <si>
    <t>нет</t>
  </si>
  <si>
    <t>Акт приема - передачи  от 29.12.2005 года 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</t>
  </si>
  <si>
    <t>X</t>
  </si>
  <si>
    <t>Караяшниковское сельское поселение</t>
  </si>
  <si>
    <t>Объекты муниципальной казны</t>
  </si>
  <si>
    <t>1.1.1.00002</t>
  </si>
  <si>
    <t>Воронежская область, Ольховатский район п. Ленина, ул. Луговая, 10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</si>
  <si>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</t>
  </si>
  <si>
    <t>1.1.1.00003</t>
  </si>
  <si>
    <t>Воронежская область, Ольховатский район сл. Юрасовка, ул. Костомарова, 92</t>
  </si>
  <si>
    <t>Акт приема - передачи  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</t>
  </si>
  <si>
    <t>Итого ЖИЛЫЕ</t>
  </si>
  <si>
    <t>Здания</t>
  </si>
  <si>
    <t>1.1.2.00001</t>
  </si>
  <si>
    <t>Здание администрации</t>
  </si>
  <si>
    <t>На балансе администрации Караяшниковского сельского поселения</t>
  </si>
  <si>
    <t>1.1.2.00003</t>
  </si>
  <si>
    <t>Воронежская область, Ольховатский район,сл.Караяшник,ул.Центральная, 17а</t>
  </si>
  <si>
    <t>36:18:0800004:93</t>
  </si>
  <si>
    <t>1.1.2.00004</t>
  </si>
  <si>
    <t>Здание сельского клуба</t>
  </si>
  <si>
    <t>Воронежская область,Ольховатский район, х.Рыбный, ул Дорожная,32</t>
  </si>
  <si>
    <t>1.1.2.00005</t>
  </si>
  <si>
    <t>Воронежская область, Ольховатский район,сл.Юрасовка, пл. Победы, 24</t>
  </si>
  <si>
    <t>36:18:510005:157</t>
  </si>
  <si>
    <t>Итого здания</t>
  </si>
  <si>
    <t xml:space="preserve"> Помещения</t>
  </si>
  <si>
    <t>1.1.3.00001</t>
  </si>
  <si>
    <t>Часть здания администрации</t>
  </si>
  <si>
    <t>Воронежская область, ольховатский район, сл. Караяшник,ул.Центральная,44а</t>
  </si>
  <si>
    <t>Постановление администрации Ольховатского муниципального муниципального района Воронежской области от 11.11.2013 №691  Акт приема-передачи от 11.11.2013  свидетельство о  гос.регистрации права 36-АД 342861 от 29.11.2013 г.</t>
  </si>
  <si>
    <t>1.1.3.00002</t>
  </si>
  <si>
    <t>Протокол заседания Правления ТОО"Караяшниковское"№5 от 29.12.1997   Акт приема-передачи от 30.12.1997свидетельство о  гос.регистрации права 36-АВ 442571 от 16.09.2009 г.</t>
  </si>
  <si>
    <t>Итого помещения</t>
  </si>
  <si>
    <t>Сооружения</t>
  </si>
  <si>
    <t>1.1.4.00001</t>
  </si>
  <si>
    <t>1.1.4.00002</t>
  </si>
  <si>
    <t>1.1.4.00003</t>
  </si>
  <si>
    <t>1.1.4.00004</t>
  </si>
  <si>
    <t>1.1.4.00005</t>
  </si>
  <si>
    <t>1.1.4.00006</t>
  </si>
  <si>
    <t>Воронежская область, Ольховатский район,сл.Новокараяшник,  ул.Заречная</t>
  </si>
  <si>
    <t>1.1.4.00007</t>
  </si>
  <si>
    <t>1.1.4.00008</t>
  </si>
  <si>
    <t>Дорога</t>
  </si>
  <si>
    <t>1,4 км.</t>
  </si>
  <si>
    <t>1.1.4.00009</t>
  </si>
  <si>
    <t>Воронежская область, Ольховатский район,сл. Караяшник, ул.Зеленая 2а</t>
  </si>
  <si>
    <t>Литер 1А, №8268</t>
  </si>
  <si>
    <t>25.11.2013г</t>
  </si>
  <si>
    <t>Решение Россошанского районного суда Воронежской области от 25.11.2013г свидетельство о  гос.регистрации права 36-АД 343503 от 03.02.2014 г.</t>
  </si>
  <si>
    <t>1.1.4.00010</t>
  </si>
  <si>
    <t>1.1.4.00011</t>
  </si>
  <si>
    <t>Водопроводный колодец</t>
  </si>
  <si>
    <t>Воронежская область, Ольховатский район,сл.Караяшник, ул. Центральная,48а</t>
  </si>
  <si>
    <t>Литер 1А, №8269</t>
  </si>
  <si>
    <t>Решение Россошанского районного суда Воронежской области от 25.11.2013г свидетельство о  гос.регистрации права 36-АД 343502 от 03.02.2014 г.</t>
  </si>
  <si>
    <t>1.1.4.00012</t>
  </si>
  <si>
    <t>Воронежская область, Ольховатский район,сл.Караяшник, ул.Садовая ,4а</t>
  </si>
  <si>
    <t>Литер 1А, №8272</t>
  </si>
  <si>
    <t>Решение Россошанского районного суда Воронежской области от 25.11.2013г свидетельство о  гос.регистрации права 36-АД 343499 от 03.02.2014 г.</t>
  </si>
  <si>
    <t>1.1.4.00013</t>
  </si>
  <si>
    <t>Воронежская область, Ольховатский район,сл.Караяшник, ул.Зеленая ,14б</t>
  </si>
  <si>
    <t>Литер 1А, №8273</t>
  </si>
  <si>
    <t>Решение Россошанского районного суда Воронежской области от 25.11.2013г свидетельство о  гос.регистрации права 36-АД 343498 от 03.02.2014 г.</t>
  </si>
  <si>
    <t>1.1.4.00014</t>
  </si>
  <si>
    <t>Воронежская область, Ольховатский район,сл.Караяшник, ул.Центральная ,14а</t>
  </si>
  <si>
    <t>Литер 1А, №8270</t>
  </si>
  <si>
    <t>Решение Россошанского районного суда Воронежской области от 25.11.2013г свидетельство о  гос.регистрации права 36-АД 343501 от 03.02.2014 г.</t>
  </si>
  <si>
    <t>1.1.4.00015</t>
  </si>
  <si>
    <t>Воронежская область, Ольховатский район,сл.Караяшник, ул.Школьная ,2а</t>
  </si>
  <si>
    <t>Литер 1А, №8271</t>
  </si>
  <si>
    <t>Решение Россошанского районного суда Воронежской области от 25.11.2013г свидетельство о  гос.регистрации права 36-АД 343500 от 03.02.2014 г.</t>
  </si>
  <si>
    <t>1.1.4.00016</t>
  </si>
  <si>
    <t>Воронежская область, Ольховатский район,сл.Караяшник, ул.Тенистая ,5а</t>
  </si>
  <si>
    <t>Литер 1А, №8325</t>
  </si>
  <si>
    <t>Решение Россошанского районного суда Воронежской области от 25.11.2013г свидетельство о  гос.регистрации права 36-АД 343495 от 03.02.2014 г.</t>
  </si>
  <si>
    <t>1.1.4.00017</t>
  </si>
  <si>
    <t>Воронежская область, Ольховатский район,сл.Караяшник, ул.Зеленая ,15б</t>
  </si>
  <si>
    <t>Литер 1А, №8274</t>
  </si>
  <si>
    <t>Решение Россошанского районного суда Воронежской области от 25.11.2013г свидетельство о  гос.регистрации права 36-АД 343497 от 03.02.2014 г.</t>
  </si>
  <si>
    <t>1.1.4.00018</t>
  </si>
  <si>
    <t>Водопровод   6,2 км</t>
  </si>
  <si>
    <t>Литер1А, №8281</t>
  </si>
  <si>
    <t xml:space="preserve"> 25.11.2013г</t>
  </si>
  <si>
    <t>Решение Россошанского районного суда Воронежской области от 25.11.2013г свидетельство о  гос.регистрации права 36-АД 343494 от 03.02.2014 г.</t>
  </si>
  <si>
    <t>1.1.4.00019</t>
  </si>
  <si>
    <t>Детская площадка</t>
  </si>
  <si>
    <t>Акт приема - передачи  от 27.09.2007 Договор от 24.09.2007</t>
  </si>
  <si>
    <t>1.1.4.00020</t>
  </si>
  <si>
    <t>Памятник солдату</t>
  </si>
  <si>
    <t>Воронежская область, Ольховатский район,сл. Юрасовка, пл.Победы,19А</t>
  </si>
  <si>
    <t>36:18:5100005:158</t>
  </si>
  <si>
    <t>свидетельство о  гос.регистрации права 36-АД 940399 от 18.05.2015</t>
  </si>
  <si>
    <t>1.1.4.00021</t>
  </si>
  <si>
    <t>Скважина - башня</t>
  </si>
  <si>
    <t xml:space="preserve">Воронежская область, Ольховатский район, сл. Юрасовка,
ул. Хлеборобская,29б
</t>
  </si>
  <si>
    <t>Литер 1А №8460</t>
  </si>
  <si>
    <t>36:18:5100005:127</t>
  </si>
  <si>
    <t>Решение Россошанского районного суда Воронежской области от 15.04.2015г Свидетельство о государственной регистрации права от 27.07.2015 г. № 027599</t>
  </si>
  <si>
    <t>1.1.4.00022</t>
  </si>
  <si>
    <t xml:space="preserve">Воронежская область, Ольховатский район, Юрасовское сельское поселение в 250метрах, по автодороге Юрасовка-Ольхов Лог, в 100 метрах восточнее автодороги </t>
  </si>
  <si>
    <t>Литре 1А, № 8457</t>
  </si>
  <si>
    <t>36:18:0000000:3564</t>
  </si>
  <si>
    <t>Решение Россошанского районного суда Воронежской области от 15.04.2015г Свидетельство о государственной регистрации права от 27.07.2015 г. № 027585</t>
  </si>
  <si>
    <t>1.1.4.00023</t>
  </si>
  <si>
    <t>Башня</t>
  </si>
  <si>
    <t>Воронежская область, Ольховатский район, Юрасовское сельское поселение в 700 метрах северо-восточнее моста через р.Ольховатка</t>
  </si>
  <si>
    <t>Литер 1А, №8458</t>
  </si>
  <si>
    <t>36:18:5500002:143</t>
  </si>
  <si>
    <t>Решение Россошанского районного суда Воронежской области от 15.04.2015г Свидетельство о государственной регистрации права от 27.07.2015 г. № 027586</t>
  </si>
  <si>
    <t>1.1.4.00024</t>
  </si>
  <si>
    <t>Скважина</t>
  </si>
  <si>
    <t>Воронежская область, Ольховатский район, Юрасовское сельское поселение в 650 метрах северо-восточнее моста через р.Ольховатка</t>
  </si>
  <si>
    <t>Литер 1А, №8459</t>
  </si>
  <si>
    <t>36:18:0000000:3523</t>
  </si>
  <si>
    <t>Решение Россошанского районного суда Воронежской области от 15.04.2015г Свидетельство о государственной регистрации права от 27.07.2015 г. № 027589</t>
  </si>
  <si>
    <t>1.1.4.00025</t>
  </si>
  <si>
    <t>Воронежская область, Ольховатский район, сл. Юрасовка, ул. Коммунаров,15</t>
  </si>
  <si>
    <t>Литер 1А, №8470</t>
  </si>
  <si>
    <t>36:18:5100003:103</t>
  </si>
  <si>
    <t xml:space="preserve">Решение Россошанского районного суда Воронежской области от 15.04.2015г Свидетельство о государственной регистрации права от 27.07.2015 г№ 027595. </t>
  </si>
  <si>
    <t>1.1.4.00026</t>
  </si>
  <si>
    <t>Воронежская область, Ольховатский район, сл. Юрасовка, ул. Хлеборобская,20</t>
  </si>
  <si>
    <t>Литер 1А, №8473</t>
  </si>
  <si>
    <t>36:18:0000000:3525</t>
  </si>
  <si>
    <t>Решение Россошанского районного суда Воронежской области от 15.04.2015г Свидетельство о государственной регистрации права от 27.07.2015 г. № 027598</t>
  </si>
  <si>
    <t>1.1.4.00027</t>
  </si>
  <si>
    <t>Воронежская область, Ольховатский район, сл. Юрасовка, ул. Костомарова,6в</t>
  </si>
  <si>
    <t>Литер 1А, №8472</t>
  </si>
  <si>
    <t>36:18:5100004:57</t>
  </si>
  <si>
    <t>Решение Россошанского районного суда Воронежской области от 15.04.2015г Свидетельство о государственной регистрации права от 27.07.2015 г. № 027596</t>
  </si>
  <si>
    <t>1.1.4.00028</t>
  </si>
  <si>
    <t>Воронежская область, Ольховатский район, сл. Юрасовка, ул. Ценральная,4в</t>
  </si>
  <si>
    <t>Литер 1А, №8471</t>
  </si>
  <si>
    <t>36:18:5100003:104</t>
  </si>
  <si>
    <t>Решение Россошанского районного суда Воронежской области от 15.04.2015г Свидетельство о государственной регистрации права от 27.07.2015 г. № 027597</t>
  </si>
  <si>
    <t>1.1.4.00029</t>
  </si>
  <si>
    <t>Сети водоснабжения</t>
  </si>
  <si>
    <t>Воронежская область, Ольховатский район, от скважины-башни по ул. Хлеборобская 29б сл. Юрасовка до ул. Хлеборобская д.19 сл. Юрасовка</t>
  </si>
  <si>
    <t>Литер 1А №8465</t>
  </si>
  <si>
    <t>36:18:5100005:128</t>
  </si>
  <si>
    <t>Решение Россошанского районного суда Воронежской области от 15.04.2015г Свидетельство о государственной регистрации права от 27.07.2015 г. № 027587</t>
  </si>
  <si>
    <t>1.1.4.00030</t>
  </si>
  <si>
    <t>от ул. В.П. Шаренко д.8, сл. Юрасовка, Ольховатского района Воронежской области до ул. В.П. Шаренко д.38,сл.Юрасовка,Ольховатского района Воронежской области</t>
  </si>
  <si>
    <t>Литер 1А №8468</t>
  </si>
  <si>
    <t>36:18:0000000:3542</t>
  </si>
  <si>
    <t>Решение Россошанского районного суда Воронежской области от 15.04.2015г Свидетельство о государственной регистрации права от 27.07.2015 г. № 027594</t>
  </si>
  <si>
    <t>1.1.4.00031</t>
  </si>
  <si>
    <t>от колодца по ул.Центральная 4в, сл.Юрасовка Ольховатского района Воронежской области до колодца по ул.Костомарова 6в сл. Юрасовка, Ольховатского района Воронежской области</t>
  </si>
  <si>
    <t>Литер 1А,№8463</t>
  </si>
  <si>
    <t>36:18:5100004:56</t>
  </si>
  <si>
    <t>Решение Россошанского районного суда Воронежской области от 15.04.2015г Свидетельство о государственной регистрации права от 27.07.2015 г. № 027592</t>
  </si>
  <si>
    <t>1.1.4.00032</t>
  </si>
  <si>
    <t>от колодца по ул. Костомарова, 6в, сл. Юрасовка Ольховатского района Воронежской области до колодца по ул. Хлеборобская, 20в, сл. Юрасовка, Ольховатского района Воронежской области</t>
  </si>
  <si>
    <t>Литер1А,№8464</t>
  </si>
  <si>
    <t>36:18:0000000:3524</t>
  </si>
  <si>
    <t>Решение Россошанского районного суда Воронежской области от 15.04.2015г Свидетельство о государственной регистрации права от 27.07.2015 г. № 027588</t>
  </si>
  <si>
    <t>1.1.4.00033</t>
  </si>
  <si>
    <t>от башни, находящейся в 700 метрах, северо-восточнее моста через р.Ольховатка до ул.В.П.Шаренко д.8 сл. Юрасовка Ольховатского района Воронежской области</t>
  </si>
  <si>
    <t>Литер1А,№8467</t>
  </si>
  <si>
    <t>36:18:5100001:79</t>
  </si>
  <si>
    <t>Решение Россошанского районного суда Воронежской области от 15.04.2015г Свидетельство о государственной регистрации права от 27.07.2015 г. № 027583</t>
  </si>
  <si>
    <t>1.1.4.00034</t>
  </si>
  <si>
    <t>от скважины-башни, находящейся в 250 метрах сл. Юрасовка, по автодороге Юрасовка-Ольхов-Лог, в 100 метрах восточнее до колодца  ул. Коммунаров 15 в сл. Юрасовка Ольховатского района Воронежской области</t>
  </si>
  <si>
    <t>Литер1А,№8461</t>
  </si>
  <si>
    <t>36:18:0000000:3526</t>
  </si>
  <si>
    <t>Решение Россошанского районного суда Воронежской области от 15.04.2015г Свидетельство о государственной регистрации права от 27.07.2015 г. № 027590</t>
  </si>
  <si>
    <t>от колодца по ул.Коммунаров 15в, сл.Юрасовка Ольховатского района Воронежской области до колодца по ул. Центральная, 4в, сл.Юрасовка, Ольховатского района Воронежской области</t>
  </si>
  <si>
    <t>Литер1А,№8462</t>
  </si>
  <si>
    <t>36:18:5100003:105</t>
  </si>
  <si>
    <t>Решение Россошанского районного суда Воронежской области от 15.04.2015г Свидетельство о государственной регистрации права от 27.07.2015 г. № 027591</t>
  </si>
  <si>
    <t>от ул. В.П.Шаренко д.8 сл. Юрасовка, Ольховатского района Воронежской области до ул. Первомайская, д.18 сл. Юрасовка Ольховатского района Воронежской области</t>
  </si>
  <si>
    <t>Литер1А,№8469</t>
  </si>
  <si>
    <t>36:18:0000000:3527</t>
  </si>
  <si>
    <t>Решение Россошанского районного суда Воронежской области от 15.04.2015г Свидетельство о государственной регистрации права от 27.07.2015 г. № 027593</t>
  </si>
  <si>
    <t>от скважины, находящейся в 650 метрах, северо-восточнее моста через р.Ольховатка в сл.Юрасовка Ольховатского района Воронежской области до башни, находящейся в 700 метрах северо-восточнее моста через р.Ольховатка в сл.Юрасовка Ольховатского района Воронежской области</t>
  </si>
  <si>
    <t>Литер1А,№8466</t>
  </si>
  <si>
    <t>36:18:5500002:144</t>
  </si>
  <si>
    <t xml:space="preserve">Решение Россошанского районного суда Воронежской области от 15.04.2015г Свидетельство о государственной регистрации права от  Да 27.07.2015 г.№ 027584 </t>
  </si>
  <si>
    <t>Автопавильон</t>
  </si>
  <si>
    <t>Воронежская область, Ольховатский район,сл. Юрасовка, пл. Победы, 19А</t>
  </si>
  <si>
    <t>Муниципальный контракт № 1 от 29.04.2016  Акт №1 от 23.06.2016</t>
  </si>
  <si>
    <t>Воронежская область, Ольховатский район,сл Караяшник ул.Центральная,17а</t>
  </si>
  <si>
    <t>Итого СООРУЖЕНИЯ</t>
  </si>
  <si>
    <t>Земельные участки</t>
  </si>
  <si>
    <t>1.2.1.00001</t>
  </si>
  <si>
    <t>земельный участок (сквер                   сл. Юрасовка)</t>
  </si>
  <si>
    <t>36:18:5100005:74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</si>
  <si>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Свидетельство о государственной регистрации права от 18.05.2015 г. 36 - АД 940400</t>
  </si>
  <si>
    <t>1.2.1.00002</t>
  </si>
  <si>
    <t>земельный участок (парк)</t>
  </si>
  <si>
    <t>36:18:0800004:53</t>
  </si>
  <si>
    <t>Свидетельство на право собственности на землю, бессрочного (постоянного)пользования землей Ольховатского района Воронежской области от 20.12.1993 г. №736а Свидетельство о государственной регистрации права от 19.11.2013 г. 36 - АД 273756</t>
  </si>
  <si>
    <t>1.2.1.00003</t>
  </si>
  <si>
    <t>земельный участок 3/10</t>
  </si>
  <si>
    <t>Воронежская область, Ольховатский район,сл Караяшник ул.Центральная,44а</t>
  </si>
  <si>
    <t>36:18:0800004:49</t>
  </si>
  <si>
    <t>Протокол заседания Правления ТОО"Караяшниковское"№5 от 29.12.1997   Акт приема-передачи от 30.12.1997 св-во о гос. регистрации от 25 ноября 2009 №  36-АВ 603712</t>
  </si>
  <si>
    <t>1.2.1.00004</t>
  </si>
  <si>
    <t>земельный участок 7/10</t>
  </si>
  <si>
    <t>Постановление администрации Ольховатского муниципального муниципального района Воронежской области от 11.11.2013 №691  Акт приема-передачи от 11.11.2013  св-во о гос. регистрации от 29 ноября 2013 №  36-АД 342862</t>
  </si>
  <si>
    <t>1.2.1.00005</t>
  </si>
  <si>
    <t xml:space="preserve">земельный участок </t>
  </si>
  <si>
    <t>Воронежская область, Ольховатский район,сл Юрасовка пл.Победы,24</t>
  </si>
  <si>
    <t>36:18:5100005:157</t>
  </si>
  <si>
    <t>1.2.2.00011</t>
  </si>
  <si>
    <t>земельный участок с/х</t>
  </si>
  <si>
    <t>Воронежская область, Ольховатский район,Караяшниковское сельское поселение , в границах колхоза Караяшниковский</t>
  </si>
  <si>
    <t>36:18:5500006:126</t>
  </si>
  <si>
    <t>Определение Россошанского районного суда от 29.09.2015  Решение россошанского районного суда от 24.06.2015г. Св-во о гос.регистрации права от 16.11.2015 № 134764</t>
  </si>
  <si>
    <t>36:18:5500007:99</t>
  </si>
  <si>
    <t>Определение Россошанского районного суда от 29.09.2015  Решение россошанского районного суда от 24.06.2015г. Св-во о гос.регистрации права от 16.11.2015 № 134766</t>
  </si>
  <si>
    <t>Воронежская область, Ольховатский район,Караяшниковское сельское поселение , в 180 метров на север от х.Высокий</t>
  </si>
  <si>
    <t>36:18:5500006:92</t>
  </si>
  <si>
    <t>п.4 ст.7 ФЗ от 03.06.2006 № 73-ФЗ "О введение в действие Водного кодекса РФ"  Св-во о гос.регистрации права от 14.04.2014 № 36 - АД 445560</t>
  </si>
  <si>
    <t>Итого земельные участки</t>
  </si>
  <si>
    <t>Всего объектов</t>
  </si>
  <si>
    <t>Вторая цифра в графе "№ в реестре" означает : 1 -  недвижимость; 2 - земля.</t>
  </si>
  <si>
    <t>Третья цифра в графе "№ в реестре" означает :1) если   нежвижимость: 1 - жилые дома;  2 - здания; 3 - помещения; 4 - сооружения; 5 - объекты под строительством; 2) если земля: 1 - земли населенных пунктов; 2 - земли с/х назначения.</t>
  </si>
  <si>
    <t>Раздел 2</t>
  </si>
  <si>
    <t>Наименование движимого имущества</t>
  </si>
  <si>
    <t>Вид движимого имущества (особо ценное, иное)</t>
  </si>
  <si>
    <t>Модель, (марка) объекта учета</t>
  </si>
  <si>
    <t>Номаер двигателя</t>
  </si>
  <si>
    <t>Государственный регистрационный номер</t>
  </si>
  <si>
    <t>Сведения 
о стоимости
движимого имущества</t>
  </si>
  <si>
    <t>Возникновение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</si>
  <si>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</si>
  <si>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</si>
  <si>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балансовая стоимость
(в руб.)</t>
  </si>
  <si>
    <t>амортизация 
(износ)
(в руб.)</t>
  </si>
  <si>
    <t>остаточная стоимость
(в руб.)</t>
  </si>
  <si>
    <t>2.1.1.00001</t>
  </si>
  <si>
    <t>Транспортное средство  ЛАДА ГРАНТА 219010</t>
  </si>
  <si>
    <t>Легковой</t>
  </si>
  <si>
    <t>ЛАДА Гранта 219010</t>
  </si>
  <si>
    <t xml:space="preserve">В 617       АЕ 136   RUS </t>
  </si>
  <si>
    <t>Муниципальный контракт № 1 от 24.07.2015 Акт приема-передачи от 31.07.2015 Свидетельство  регистрации ТС 3631 №619678 14.08.2015</t>
  </si>
  <si>
    <t>Вторая цифра в графе "№ в реестре" означает : 1 -  транспорт; 2 - машины и оборудование; 3 - производственный  инвентарь; 4 - мебель; 5 - иное.</t>
  </si>
  <si>
    <t>Третья цифра в графе "№ в реестре" означает :  если транспорт: 1 -  легковые автомобили; 2 - грузовые автомобили.</t>
  </si>
  <si>
    <t>Количество единиц объекта учета (в шт.)</t>
  </si>
  <si>
    <t xml:space="preserve">Сведения 
о стоимости 
 движимого имущества 
</t>
  </si>
  <si>
    <t>2.2.1.00001</t>
  </si>
  <si>
    <t>Станция полная с байпасами</t>
  </si>
  <si>
    <t>иное</t>
  </si>
  <si>
    <t>2.2.1.00002</t>
  </si>
  <si>
    <t>Договор купли-продажи №4 от 15.05.2012 Акт приема- передачи № б/н от 15.05.2012</t>
  </si>
  <si>
    <t>2.2.2.00003</t>
  </si>
  <si>
    <t>Стол бильярдный Домашний Люкс</t>
  </si>
  <si>
    <t>Договор  поставки № 607 от 06.07.2016 Товарная накладная №607 от 06.07.2016</t>
  </si>
  <si>
    <t>2.2.2.00004</t>
  </si>
  <si>
    <t>2.2.2.00005</t>
  </si>
  <si>
    <t>2.2.2.00006</t>
  </si>
  <si>
    <t>Итого</t>
  </si>
  <si>
    <t>Вторая цифра в графе "№ в реестре" означает : 1 -  транспорт; 2 - машины и оборудование; 3 - производственный  инвентарь; 4 - мебель ; 5 - иное.</t>
  </si>
  <si>
    <t>Третья цифра в графе "№ в реестре" означает :  если машины и оборудование: 1 -  машины; 2 - оборудование.</t>
  </si>
  <si>
    <t>Раздел 3</t>
  </si>
  <si>
    <t>Полное наименование
и организационно-правовая форма юридического лица</t>
  </si>
  <si>
    <t>Адрес
 (местонахождение)</t>
  </si>
  <si>
    <t>Основной государственный регистрационный номер и дата государственной регистрации</t>
  </si>
  <si>
    <t>ИНН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</si>
  <si>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</si>
  <si>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</si>
  <si>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Балансовая стоимость основных средств (фондов) (для муниципальных учреждений и муниципальных унитарных предприятий) ( в руб)</t>
  </si>
  <si>
    <t>Остаточная стоимость основных средств (фондов) (для муниципальных учреждений и муниципальных унитарных предприятий) ( в руб.)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</si>
  <si>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</si>
  <si>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Караяшниковского сельского поселения ольховатского муниципального района Воронежской области</t>
  </si>
  <si>
    <t>Воронежская область, Ольховатский район, сл. Караяшник, ул. Центральная, 44а</t>
  </si>
  <si>
    <t>1143668015468 02.04.2014</t>
  </si>
  <si>
    <t>Решение Совета народных депутатов Караяшниковского сельского поселения Об учреждении администрации Караяшниковского сельского поселения Ольховаткого муниципального района Воронежской области № 4 от 11.03.2014 г. ,     Решение Совета народных депутатов О принятии Устава Караяшниковского сельского поселения Ольховатского муниципального района Воронежской области от 19.05.2014 №17</t>
  </si>
  <si>
    <t>Совет народных депутатов Караяшниковского сельского поселения Ольховатского муниципального района Воронежской области</t>
  </si>
  <si>
    <t>1143668015567 02.04.2014</t>
  </si>
  <si>
    <t>Решение Совета народных депутатов Караяшниковского сельского поселения О наделении Совета народных депутатов Караяшниковского сельского поселения Ольховаткого муниципального района Воронежской области правами юридического лица № 5 от 11.03.2014 г.</t>
  </si>
  <si>
    <t>Вторая цифра в графе "№ в реестре" означает : 1 -  казенное; 2 - органов местного самоуправления; 3 - бюджетное.</t>
  </si>
  <si>
    <t>Третья цифра в графе "№ в реестре" означает :  если органов местного самоуправления: 1 - администрация; 2 - Совет народных депутатов.</t>
  </si>
  <si>
    <t>1.1.2.00006</t>
  </si>
  <si>
    <t>Нежилое здание</t>
  </si>
  <si>
    <t>36:18:0800004:72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</si>
  <si>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 Выписка из единого государственного реестра недвижимости об основных характеристиках и зарегистрированных правах на объект недвижимости №36:18:5100005:157-36/028/2017-10от 13.02.2017г.</t>
  </si>
  <si>
    <t>Акт о приеме-передачи Департамент имущественных и земельных отношений Воронежской области от 09.02.2018 г. Выписка из единого государственного реестра недвижимости об основных характеристиках и зарегистрированных правах на объект недвижимости 36:18:0800004:56-36/028/2018-3 от 09.04.2018г.</t>
  </si>
  <si>
    <t>земельный участок (Клуб)</t>
  </si>
  <si>
    <t>Воронежская область, Ольховатский район,сл Караяшник ул.Центральная,53</t>
  </si>
  <si>
    <t>36:18:0800004:56-36/028/2018-3</t>
  </si>
  <si>
    <t>Акт о приеме-передачи Департамент имущественных и земельных отношений Воронежской области № 00007060 от 09.02.2018 г. Выписка из единого государственного реестра недвижимости об основных характеристиках и зарегистрированных правах на объект недвижимости 36:18:0800004:56-36/028/2018-3 от 09.04.2018</t>
  </si>
  <si>
    <t>1.2.2.00008</t>
  </si>
  <si>
    <t>1.2.2.00009</t>
  </si>
  <si>
    <t>1.2.2.00010</t>
  </si>
  <si>
    <t>2.5.2.00007</t>
  </si>
  <si>
    <t>2.5.2.00008</t>
  </si>
  <si>
    <t>Беседка (для богослужения)</t>
  </si>
  <si>
    <t>Акт приема - передачи  от 26.11.2018 Договор от 26.11.2018</t>
  </si>
  <si>
    <t>Беседка (ул. Казачья)</t>
  </si>
  <si>
    <t>2.5.2.00009</t>
  </si>
  <si>
    <t>2.5.2.00010</t>
  </si>
  <si>
    <t>Ограждение (кладбище х. Новомосковский)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</si>
  <si>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Выписка из единого государственного реестра недвижимости об основных характеристиках и зарегистрированных правах на объект недвижимости 36:18:5100005:72-36/028/2017-1 от 13.02.2017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</si>
  <si>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 Выписка из единого государственного реестра недвижимости об основных характеристиках и зарегистрированных правах на объект недвижимости №36:18:5100005:290-36/182/2019-1от 26.04.2019г.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</si>
  <si>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 Выписка из единого государственного реестра недвижимости об основных характеристиках и зарегистрированных правах на объект недвижимости №36:18:0800004:93-36/182/2019-1 от 17.04.2019г.</t>
  </si>
  <si>
    <t>земельный участок (здание администрации)</t>
  </si>
  <si>
    <t>Воронежская область, Ольховатский район,сл Юрасовка пл.Победы,1</t>
  </si>
  <si>
    <t>36:18:5100005:290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</si>
  <si>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Выписка из единого государственного реестра недвижимости об основных характеристиках и зарегистрированных правах на объект недвижимости 36:18:5100005:285-36/182/2019-1 от26.04.2019</t>
  </si>
  <si>
    <t>36:18:5100005:287</t>
  </si>
  <si>
    <t>36:18:0800004:220</t>
  </si>
  <si>
    <t>Муниципальный контракт № 1 от 12.05.2016  Акт №1 от 12.07.2016, Акт № 2 от 12.07.2016  Выписка из единого государственного реестра недвижимости об основных характеристиках и зарегистрированных правах на объект недвижимости №36:18:5100005:287-36/182/2019-1 от 04.02.2019г.</t>
  </si>
  <si>
    <t>Муниципальный контракт № 1 от 04.06.2014  Акт №1 от 05.07.2014           Выписка из единого государственного реестра недвижимости об основных характеристиках и зарегистрированных правах на объект недвижимости №36:18:0800004:220-36/182/2019-1 от 22.02.2019г.</t>
  </si>
  <si>
    <t>Мост</t>
  </si>
  <si>
    <t>Автомобильная дорога</t>
  </si>
  <si>
    <t>Воронежская область, Ольховатский район,сл Новокараяшник , от автодороги Ольховатка - Караяшник - Юрасовка по ул. Асфальтная до моста ч/з р. Ольховатка.</t>
  </si>
  <si>
    <t>79 м.</t>
  </si>
  <si>
    <t>480 м.</t>
  </si>
  <si>
    <t>1.2.1.00012</t>
  </si>
  <si>
    <t>1.2.1.00013</t>
  </si>
  <si>
    <t>земельный участок (под дорогой ул. Асфальтная)</t>
  </si>
  <si>
    <t>1.2.1.00014</t>
  </si>
  <si>
    <t>36:18:0000000:4829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</si>
  <si>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36:18:0000000:4829-36/182/2020-1 от 29.12.2020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</si>
  <si>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Выписка из единого государственного реестра недвижимости об основных характеристиках и зарегистрированных правах на объект недвижимости 36:18:0000000:4839-36/182/2020-1 от 29.12.2020г.</t>
  </si>
  <si>
    <t>Раздел 4</t>
  </si>
  <si>
    <t xml:space="preserve"> </t>
  </si>
  <si>
    <t>Воронежская область, Ольховатский район,сл Юрасовка ул.Ключевая,6</t>
  </si>
  <si>
    <t>36:18:5100001:23</t>
  </si>
  <si>
    <t>30.08.2021г.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</si>
  <si>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36:18:5100001:23-36/182/2021-3 от 30.08.2021</t>
  </si>
  <si>
    <t>РФ Воронежская область, Ольховатский муниципальный район, Караяшниковское сельское поселение, в 70м на северо-восток от х. Высокий</t>
  </si>
  <si>
    <t>36:18:5500006:246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</si>
  <si>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36:18:5500006:246-36/182/2020-1 от 11.06.2021</t>
  </si>
  <si>
    <t>1.2.1.00006</t>
  </si>
  <si>
    <t>земельный участок  под ГТС</t>
  </si>
  <si>
    <t>36:18:1200004:18</t>
  </si>
  <si>
    <t>Воронежская область, Ольховатский район,сл Новокараяшник ул. Заречная ,19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</si>
  <si>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36-36/028-36/028/049/2016-407/1 от 16.11.2016</t>
  </si>
  <si>
    <t xml:space="preserve">Плотина </t>
  </si>
  <si>
    <t>36:18:5500006:247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</si>
  <si>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36:18:5500006:247-36/182/2021-3 от 11.06.2021г.</t>
  </si>
  <si>
    <t>2.5.2.00011</t>
  </si>
  <si>
    <t>36:18:00000000:6746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</si>
  <si>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Выписка из единого государственного реестра недвижимости об основных характеристиках и зарегистрированных правах на объект недвижимости 36:18:0000000:6746-36/182/2022-1 от 31.01.2022г.</t>
  </si>
  <si>
    <t>29.12.2020г.</t>
  </si>
  <si>
    <t>Тротуар               сл. Юрасовка  507,44  м2</t>
  </si>
  <si>
    <t>Беседка       х. Высокий, ул. Лесная Роща16в</t>
  </si>
  <si>
    <t>Детский игровой комплекс ДИК 2.40  Колобок   Н=1200</t>
  </si>
  <si>
    <t>2021г.</t>
  </si>
  <si>
    <t>Площадка выложенная тротуарной плиткой  (сл. Юрасовка пл. Победы)</t>
  </si>
  <si>
    <t>Тумба под бюст (сл. Юрасовка пл. Победы)</t>
  </si>
  <si>
    <t>Бюст (В.П. Шаренко сл. Юрасовка пл. Победы)</t>
  </si>
  <si>
    <t>Акт приема - передачи  от 30.12.2021  Договор от 30.12.2021 г. №2   Передача имущества ТОС</t>
  </si>
  <si>
    <t>Акт приема - передачи  от 30.12.2021  Договор от 30.12.2021 г. №3 Передача имущества ТОС</t>
  </si>
  <si>
    <t>Акт приема - передачи  от 30.12.2021  Договор от 30.12.2021 г. №1 Передача имущества ТОС</t>
  </si>
  <si>
    <t>2.5.2.00012</t>
  </si>
  <si>
    <t>2.5.2.00013</t>
  </si>
  <si>
    <t>2.5.2.00014</t>
  </si>
  <si>
    <t>2.5.2.00015</t>
  </si>
  <si>
    <t>2.5.2.00016</t>
  </si>
  <si>
    <t>2.5.2.00017</t>
  </si>
  <si>
    <t>2.5.2.00018</t>
  </si>
  <si>
    <t>Комплекс ВР1-22 (спортивный комплекс сл. Юрасовка пл. Победы)</t>
  </si>
  <si>
    <t>Беседка диаметр 4м, 6гр, с крышей тент 2950*3900</t>
  </si>
  <si>
    <t>Распоряжение №  93     от 30.12.2021г.</t>
  </si>
  <si>
    <t>1.2.1.00007</t>
  </si>
  <si>
    <t>2.5.2.00019</t>
  </si>
  <si>
    <t>земельный участок ЛПХ</t>
  </si>
  <si>
    <t>Металлическое уличное ограждение сл. Караяшник ул.Садовая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</si>
  <si>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Выписка из единого государственного реестра недвижимости об основных характеристиках и зарегистрированных правах на объект недвижимости 36:18:0000000:4840-36/182/2020-1 от 29.12.2020г.</t>
  </si>
  <si>
    <t>1. Сведения об ОБЪЕКТАХ НЕДВИЖИМОСТИ  Караяшниковского сельского поселения Ольховатского муниципального района Воронежской области  по состоянию на 1 января 2023 г.</t>
  </si>
  <si>
    <t>Воронежская область, Ольховатский район,сл. Юрасовка, пл.Победы,д1</t>
  </si>
  <si>
    <t>Здание клуба</t>
  </si>
  <si>
    <t>5 002 990</t>
  </si>
  <si>
    <t>Воронежская область, Ольховатский район сл. Караяшник, ул. Центральная, д 53</t>
  </si>
  <si>
    <t>36:18:0800003:86</t>
  </si>
  <si>
    <t>Воронежская область, Ольховатский район,сл.Караяшник, ул.Центральная</t>
  </si>
  <si>
    <t>25м</t>
  </si>
  <si>
    <t>36:18:00000000:4840</t>
  </si>
  <si>
    <t>36:18:0000000:4839</t>
  </si>
  <si>
    <t>Часть нежилого здания (здание администрации)</t>
  </si>
  <si>
    <t>36:18:0800004:78</t>
  </si>
  <si>
    <t>36:18:0000000:3749</t>
  </si>
  <si>
    <t xml:space="preserve">Площадь ,протяженность,глубина  объекта учета (кв.м.,км, метр) </t>
  </si>
  <si>
    <t>36:18:0800004:94</t>
  </si>
  <si>
    <t>36:18:0800002:112</t>
  </si>
  <si>
    <t>36:18:0000000:3748</t>
  </si>
  <si>
    <t>36:18:0800003:92</t>
  </si>
  <si>
    <t>36:18:0800004:91</t>
  </si>
  <si>
    <t>36:18:0800005:73</t>
  </si>
  <si>
    <t>36:18:0800002:113</t>
  </si>
  <si>
    <t>Воронежская область, Ольховатский район,сл.Караяшник, ул.Зеленая ,2б</t>
  </si>
  <si>
    <t>36:18:0000000:3750</t>
  </si>
  <si>
    <t>36:18:0800002:50</t>
  </si>
  <si>
    <t>Воронежская область, р-н Ольховатский, сл Караяшник, ул Молодежная, 15/1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</si>
  <si>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недвижимости36-36/028-36/028/028/2015-1840/3 от 22.12.2015</t>
  </si>
  <si>
    <t>36:18:1200005:6</t>
  </si>
  <si>
    <t>Воронежская область, р-н Ольховатский, сл Новокараяшник, ул Заречная, 38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</si>
  <si>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недвижимости36-36/028-36/028/049/2016-340/1 от 20.10.2016</t>
  </si>
  <si>
    <t>Воронежская область, р-н Ольховатский, х Рыбный, ул Дорожная,  2</t>
  </si>
  <si>
    <t>36:18:1400001:24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</si>
  <si>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недвижимости36-36-19/004/2013-948 от 22.10.2013</t>
  </si>
  <si>
    <t xml:space="preserve"> 20.10.2016</t>
  </si>
  <si>
    <t>Воронежская обл, р-н Ольховатский, сл Юрасовка, ул Первомайская, 23/2</t>
  </si>
  <si>
    <t>36:18:5100001:33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</si>
  <si>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недвижимости36-36/028-36/028/028/2015-1745/2 от  10.12.2015</t>
  </si>
  <si>
    <t>Воронежская область, р-н Ольховатский, сл Юрасовка, ул Костомарова, 27а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</si>
  <si>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36-36/028-36/028/028/2015-128/1 от 10.02.2015</t>
  </si>
  <si>
    <t>36:18:5100006:24</t>
  </si>
  <si>
    <t xml:space="preserve"> 10.02.2015</t>
  </si>
  <si>
    <t>Воронежская обл, р-н Ольховатский, сл Юрасовка</t>
  </si>
  <si>
    <t>36:18:5100007:38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</si>
  <si>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36-36-19/006/2013-561 от 09.01.2014</t>
  </si>
  <si>
    <t>Воронежская область, р-н Ольховатский, х Кирьянов, ул Октябрьская, 4</t>
  </si>
  <si>
    <t>36:18:5200001:14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</si>
  <si>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36-36-19/005/2014-900 от 07.11.2014</t>
  </si>
  <si>
    <t xml:space="preserve"> 07.11.2014</t>
  </si>
  <si>
    <t>Воронежская область, р-н Ольховатский, п Ленина, ул Заречная, 17</t>
  </si>
  <si>
    <t>36:18:5300001:30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</si>
  <si>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недвижимости36:18:5300001:30-36/028/2018-3 от 26.01.2018</t>
  </si>
  <si>
    <t>36:18:5300001:7</t>
  </si>
  <si>
    <t>Воронежская область, р-н Ольховатский, п Ленина, ул Заречная, 25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</si>
  <si>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недвижимости36-36/028-36/028/028/2015-182/1 от 19.02.2015</t>
  </si>
  <si>
    <t xml:space="preserve"> 26.01.2018</t>
  </si>
  <si>
    <t>Воронежская область, р-н Ольховатский, п Ленина, ул Стаханова, д 15</t>
  </si>
  <si>
    <t>36:18:5300003:3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</si>
  <si>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36-36-19/001/2012-793 от 18.07.2012</t>
  </si>
  <si>
    <t>Водопроводная сеть</t>
  </si>
  <si>
    <t>Воронежская область, Ольховатский район, сл Караяшник, ул Центральная, Тенистая, Школьная, Зеленая, Молодежная, Садовая</t>
  </si>
  <si>
    <t>36:18:0000000:4680</t>
  </si>
  <si>
    <t>1.1.4.00035</t>
  </si>
  <si>
    <t>Ограждение металлическое (секция 3м*1м-91шт)п. Ленина кладбище</t>
  </si>
  <si>
    <t>2022г.</t>
  </si>
  <si>
    <t>Ограждение металлическое из профлиста для мусорных площадок (5,7м*2м*1,5м) с основанием из бетонных плит.</t>
  </si>
  <si>
    <t>Акт приема - передачи  от 01.11.2022 Распоряжение №  60     от 01.11.2022г. Договор от 01.11.2022 г. №3 Передача имущества ТОС</t>
  </si>
  <si>
    <t>Акт приема - передачи  от 01.11.2022 Распоряжение №  60     от 01.11.2022г. Договор от 01.11.2022 г. №1 Передача имущества ТОС</t>
  </si>
  <si>
    <t>Акт приема - передачи  от 01.11.2022 Распоряжение №  60     от 01.11.2022г. Договор от 01.11.2022 г. №2 Передача имущества ТОС</t>
  </si>
  <si>
    <t>Утверждено  решения Совета народных депутатов Караяшниковского сельского поселения Ольховатского муниципального района Воронежской области   от _26.01.2023_ года №_3_</t>
  </si>
  <si>
    <t>КРН -2,1, косилка роторная</t>
  </si>
  <si>
    <t>Акт приема - передачи  к договору № VRN-022756 от  08.11.2022г. Счет-фактура №2022/VRN/900 от 07.11.2022г.</t>
  </si>
  <si>
    <t>Благоустройство территории Сквер                   сл. Юрасовка</t>
  </si>
  <si>
    <t>Благоустройство территории Парка                  сл. Караяшник</t>
  </si>
  <si>
    <t>3.2.1.00001</t>
  </si>
  <si>
    <t>3.2.2.00002</t>
  </si>
  <si>
    <t>2.5.2.00020</t>
  </si>
  <si>
    <t>2.5.2.00021</t>
  </si>
  <si>
    <t>2.5.2.00022</t>
  </si>
  <si>
    <t>2.2.2.00023</t>
  </si>
  <si>
    <t>2.2.2.00024</t>
  </si>
  <si>
    <t>Договор купли-продажи №3 15.05.2012 Акт преема- передачи  б/н от 15.05.2012</t>
  </si>
  <si>
    <t>1.2.1.00015</t>
  </si>
  <si>
    <t>1.2.1.00016</t>
  </si>
  <si>
    <t>1.2.1.00017</t>
  </si>
  <si>
    <t>1.2.1.00018</t>
  </si>
  <si>
    <t>1.2.1.00019</t>
  </si>
  <si>
    <t>1.2.1.00020</t>
  </si>
  <si>
    <t>1.2.1.00021</t>
  </si>
  <si>
    <t>1.2.1.00022</t>
  </si>
  <si>
    <t>1.2.1.00023</t>
  </si>
  <si>
    <t>1.2.1.00024</t>
  </si>
  <si>
    <t>Договор на поставку товаров № 72 от 24.10.2019г. Счет-фактура №110 от 24.10.2019г.</t>
  </si>
  <si>
    <t>Баян Тула -209 БН-37</t>
  </si>
  <si>
    <t>3. Сведения об ОБЪЕКТАХ ДВИЖИМОГО ИМУЩЕСТВА Караяшниковского сельского поселения  Ольховатского муниципального района Воронежской области, отраженных  по состоянию на 1 января 2023 г.</t>
  </si>
  <si>
    <t>4. Сведения о муниципальных казенных (бюджетных) учреждениях Караяшниковского сельского поселения Ольховатского муниципального района Воронежской области            по состоянию на 1 января 2023 г.</t>
  </si>
  <si>
    <t>2. Сведения о ТРАНСПОРТНЫХ СРЕДСТВАХ Караяшниковского сельского поселения  Ольховатского муниципального района Воронежской области, отраженных  по состоянию                                   на 1 января 2023 г.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</si>
  <si>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36-18-0000000:4680-36:028/2018-1 от  16.04.2018г.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</si>
</sst>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distributed" vertical="top" wrapText="1" justifyLastLine="1" readingOrder="1"/>
    </xf>
    <xf numFmtId="0" fontId="2" fillId="0" borderId="2" xfId="0" applyFont="1" applyBorder="1" applyAlignment="1">
      <alignment horizontal="distributed" vertical="top" justifyLastLine="1" readingOrder="1"/>
    </xf>
    <xf numFmtId="0" fontId="2" fillId="0" borderId="2" xfId="0" applyNumberFormat="1" applyFont="1" applyBorder="1" applyAlignment="1">
      <alignment horizontal="distributed" vertical="top" justifyLastLine="1" readingOrder="1"/>
    </xf>
    <xf numFmtId="0" fontId="2" fillId="2" borderId="2" xfId="0" applyNumberFormat="1" applyFont="1" applyFill="1" applyBorder="1" applyAlignment="1">
      <alignment horizontal="distributed" vertical="top" justifyLastLine="1" readingOrder="1"/>
    </xf>
    <xf numFmtId="4" fontId="2" fillId="0" borderId="2" xfId="0" applyNumberFormat="1" applyFont="1" applyBorder="1" applyAlignment="1">
      <alignment horizontal="distributed" vertical="top" justifyLastLine="1" readingOrder="1"/>
    </xf>
    <xf numFmtId="14" fontId="2" fillId="0" borderId="2" xfId="0" applyNumberFormat="1" applyFont="1" applyBorder="1" applyAlignment="1">
      <alignment horizontal="distributed" vertical="top" justifyLastLine="1" readingOrder="1"/>
    </xf>
    <xf numFmtId="0" fontId="2" fillId="0" borderId="2" xfId="0" applyFont="1" applyBorder="1" applyAlignment="1">
      <alignment horizontal="distributed" vertical="top" wrapText="1" justifyLastLine="1" readingOrder="1"/>
    </xf>
    <xf numFmtId="0" fontId="2" fillId="0" borderId="2" xfId="0" applyFont="1" applyBorder="1" applyAlignment="1">
      <alignment horizontal="distributed" vertical="top" justifyLastLine="1"/>
    </xf>
    <xf numFmtId="0" fontId="2" fillId="0" borderId="2" xfId="0" applyNumberFormat="1" applyFont="1" applyBorder="1" applyAlignment="1">
      <alignment horizontal="distributed" vertical="top" justifyLastLine="1"/>
    </xf>
    <xf numFmtId="0" fontId="2" fillId="2" borderId="2" xfId="0" applyNumberFormat="1" applyFont="1" applyFill="1" applyBorder="1" applyAlignment="1">
      <alignment horizontal="distributed" vertical="top" justifyLastLine="1"/>
    </xf>
    <xf numFmtId="4" fontId="2" fillId="0" borderId="2" xfId="0" applyNumberFormat="1" applyFont="1" applyBorder="1" applyAlignment="1">
      <alignment horizontal="distributed" vertical="top" justifyLastLine="1"/>
    </xf>
    <xf numFmtId="14" fontId="2" fillId="0" borderId="2" xfId="0" applyNumberFormat="1" applyFont="1" applyBorder="1" applyAlignment="1">
      <alignment horizontal="distributed" vertical="top" justifyLastLine="1"/>
    </xf>
    <xf numFmtId="0" fontId="2" fillId="0" borderId="2" xfId="0" applyFont="1" applyBorder="1" applyAlignment="1">
      <alignment horizontal="distributed" vertical="top" wrapText="1" justifyLastLine="1"/>
    </xf>
    <xf numFmtId="0" fontId="1" fillId="0" borderId="2" xfId="0" applyNumberFormat="1" applyFont="1" applyBorder="1" applyAlignment="1">
      <alignment horizontal="distributed" vertical="top" wrapText="1" justifyLastLine="1" readingOrder="1"/>
    </xf>
    <xf numFmtId="0" fontId="1" fillId="0" borderId="2" xfId="0" applyFont="1" applyBorder="1" applyAlignment="1">
      <alignment horizontal="distributed" vertical="top" wrapText="1" justifyLastLine="1" readingOrder="1"/>
    </xf>
    <xf numFmtId="0" fontId="1" fillId="0" borderId="2" xfId="0" applyNumberFormat="1" applyFont="1" applyBorder="1" applyAlignment="1">
      <alignment horizontal="distributed" vertical="top" justifyLastLine="1"/>
    </xf>
    <xf numFmtId="4" fontId="1" fillId="0" borderId="2" xfId="0" applyNumberFormat="1" applyFont="1" applyBorder="1" applyAlignment="1">
      <alignment horizontal="distributed" vertical="top" justifyLastLine="1"/>
    </xf>
    <xf numFmtId="0" fontId="1" fillId="0" borderId="2" xfId="0" applyFont="1" applyBorder="1" applyAlignment="1">
      <alignment horizontal="distributed" vertical="top" justifyLastLine="1"/>
    </xf>
    <xf numFmtId="14" fontId="1" fillId="0" borderId="2" xfId="0" applyNumberFormat="1" applyFont="1" applyBorder="1" applyAlignment="1">
      <alignment horizontal="distributed" vertical="top" justifyLastLine="1"/>
    </xf>
    <xf numFmtId="0" fontId="2" fillId="2" borderId="2" xfId="0" applyNumberFormat="1" applyFont="1" applyFill="1" applyBorder="1" applyAlignment="1">
      <alignment horizontal="distributed" vertical="top" wrapText="1" justifyLastLine="1" readingOrder="1"/>
    </xf>
    <xf numFmtId="0" fontId="2" fillId="2" borderId="2" xfId="0" applyFont="1" applyFill="1" applyBorder="1" applyAlignment="1">
      <alignment horizontal="distributed" vertical="top" justifyLastLine="1"/>
    </xf>
    <xf numFmtId="4" fontId="2" fillId="2" borderId="2" xfId="0" applyNumberFormat="1" applyFont="1" applyFill="1" applyBorder="1" applyAlignment="1">
      <alignment horizontal="distributed" vertical="top" justifyLastLine="1"/>
    </xf>
    <xf numFmtId="14" fontId="2" fillId="2" borderId="2" xfId="0" applyNumberFormat="1" applyFont="1" applyFill="1" applyBorder="1" applyAlignment="1">
      <alignment horizontal="distributed" vertical="top" justifyLastLine="1"/>
    </xf>
    <xf numFmtId="0" fontId="2" fillId="2" borderId="2" xfId="0" applyFont="1" applyFill="1" applyBorder="1" applyAlignment="1">
      <alignment horizontal="distributed" vertical="top" wrapText="1" justifyLastLine="1"/>
    </xf>
    <xf numFmtId="0" fontId="2" fillId="0" borderId="0" xfId="0" applyFont="1" applyAlignment="1">
      <alignment horizontal="distributed" vertical="top" justifyLastLine="1"/>
    </xf>
    <xf numFmtId="0" fontId="2" fillId="2" borderId="2" xfId="0" applyFont="1" applyFill="1" applyBorder="1" applyAlignment="1">
      <alignment horizontal="distributed" vertical="top" wrapText="1" justifyLastLine="1" readingOrder="1"/>
    </xf>
    <xf numFmtId="0" fontId="1" fillId="0" borderId="3" xfId="0" applyFont="1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distributed" vertical="top" wrapText="1" justifyLastLine="1" readingOrder="1"/>
    </xf>
    <xf numFmtId="14" fontId="2" fillId="2" borderId="2" xfId="0" applyNumberFormat="1" applyFont="1" applyFill="1" applyBorder="1" applyAlignment="1">
      <alignment horizontal="distributed" vertical="top" wrapText="1" justifyLastLine="1" readingOrder="1"/>
    </xf>
    <xf numFmtId="4" fontId="2" fillId="0" borderId="2" xfId="0" applyNumberFormat="1" applyFont="1" applyBorder="1" applyAlignment="1">
      <alignment horizontal="distributed" vertical="top" wrapText="1" justifyLastLine="1" readingOrder="1"/>
    </xf>
    <xf numFmtId="14" fontId="2" fillId="0" borderId="2" xfId="0" applyNumberFormat="1" applyFont="1" applyBorder="1" applyAlignment="1">
      <alignment horizontal="distributed" vertical="top" wrapText="1" justifyLastLine="1" readingOrder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distributed" vertical="top" justifyLastLine="1" readingOrder="1"/>
    </xf>
    <xf numFmtId="0" fontId="5" fillId="0" borderId="2" xfId="0" applyNumberFormat="1" applyFont="1" applyBorder="1" applyAlignment="1">
      <alignment horizontal="distributed" vertical="top" justifyLastLine="1"/>
    </xf>
    <xf numFmtId="0" fontId="0" fillId="0" borderId="2" xfId="0" applyBorder="1" applyAlignment="1">
      <alignment horizontal="distributed" vertical="top" justifyLastLine="1"/>
    </xf>
    <xf numFmtId="0" fontId="2" fillId="0" borderId="2" xfId="0" applyNumberFormat="1" applyFont="1" applyBorder="1" applyAlignment="1">
      <alignment horizontal="distributed" vertical="top" wrapText="1" justifyLastLine="1"/>
    </xf>
    <xf numFmtId="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distributed" vertical="top" justifyLastLine="1"/>
    </xf>
    <xf numFmtId="0" fontId="6" fillId="0" borderId="2" xfId="0" applyNumberFormat="1" applyFont="1" applyBorder="1" applyAlignment="1">
      <alignment horizontal="distributed" vertical="top" justifyLastLine="1"/>
    </xf>
    <xf numFmtId="0" fontId="7" fillId="0" borderId="2" xfId="0" applyNumberFormat="1" applyFont="1" applyBorder="1" applyAlignment="1">
      <alignment horizontal="distributed" vertical="top" justifyLastLine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 shrinkToFit="1" readingOrder="1"/>
    </xf>
    <xf numFmtId="0" fontId="8" fillId="0" borderId="0" xfId="0" applyFont="1" applyAlignment="1">
      <alignment horizontal="center" vertical="center" wrapText="1" shrinkToFit="1"/>
    </xf>
    <xf numFmtId="0" fontId="1" fillId="0" borderId="2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distributed" vertical="top" wrapText="1" justifyLastLine="1" shrinkToFit="1"/>
    </xf>
    <xf numFmtId="0" fontId="2" fillId="0" borderId="2" xfId="0" applyNumberFormat="1" applyFont="1" applyBorder="1" applyAlignment="1">
      <alignment horizontal="distributed" vertical="top" wrapText="1" justifyLastLine="1" shrinkToFit="1" readingOrder="1"/>
    </xf>
    <xf numFmtId="0" fontId="2" fillId="0" borderId="2" xfId="0" applyNumberFormat="1" applyFont="1" applyBorder="1" applyAlignment="1">
      <alignment horizontal="distributed" vertical="top" justifyLastLine="1" shrinkToFit="1"/>
    </xf>
    <xf numFmtId="0" fontId="6" fillId="0" borderId="2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distributed" vertical="top" justifyLastLine="1"/>
    </xf>
    <xf numFmtId="0" fontId="2" fillId="0" borderId="2" xfId="0" applyFont="1" applyBorder="1" applyAlignment="1">
      <alignment horizontal="distributed" vertical="top" wrapText="1" justifyLastLine="1" readingOrder="1"/>
    </xf>
    <xf numFmtId="0" fontId="2" fillId="0" borderId="3" xfId="0" applyFont="1" applyBorder="1" applyAlignment="1">
      <alignment horizontal="distributed" vertical="top" justifyLastLine="1"/>
    </xf>
    <xf numFmtId="0" fontId="2" fillId="0" borderId="2" xfId="0" applyNumberFormat="1" applyFont="1" applyFill="1" applyBorder="1" applyAlignment="1">
      <alignment horizontal="distributed" vertical="top" wrapText="1" justifyLastLine="1" readingOrder="1"/>
    </xf>
    <xf numFmtId="0" fontId="2" fillId="0" borderId="2" xfId="0" applyFont="1" applyFill="1" applyBorder="1" applyAlignment="1">
      <alignment horizontal="distributed" vertical="top" wrapText="1" justifyLastLine="1" readingOrder="1"/>
    </xf>
    <xf numFmtId="14" fontId="2" fillId="0" borderId="2" xfId="0" applyNumberFormat="1" applyFont="1" applyFill="1" applyBorder="1" applyAlignment="1">
      <alignment horizontal="distributed" vertical="top" wrapText="1" justifyLastLine="1" readingOrder="1"/>
    </xf>
    <xf numFmtId="0" fontId="2" fillId="0" borderId="2" xfId="0" applyFont="1" applyFill="1" applyBorder="1" applyAlignment="1">
      <alignment horizontal="distributed" vertical="top" wrapText="1" justifyLastLine="1"/>
    </xf>
    <xf numFmtId="0" fontId="2" fillId="0" borderId="2" xfId="0" applyNumberFormat="1" applyFont="1" applyFill="1" applyBorder="1" applyAlignment="1">
      <alignment horizontal="distributed" vertical="top" justifyLastLine="1"/>
    </xf>
    <xf numFmtId="0" fontId="2" fillId="0" borderId="2" xfId="0" applyFont="1" applyFill="1" applyBorder="1" applyAlignment="1">
      <alignment horizontal="distributed" vertical="top" justifyLastLine="1"/>
    </xf>
    <xf numFmtId="4" fontId="2" fillId="0" borderId="2" xfId="0" applyNumberFormat="1" applyFont="1" applyFill="1" applyBorder="1" applyAlignment="1">
      <alignment horizontal="distributed" vertical="top" justifyLastLine="1"/>
    </xf>
    <xf numFmtId="14" fontId="2" fillId="0" borderId="2" xfId="0" applyNumberFormat="1" applyFont="1" applyFill="1" applyBorder="1" applyAlignment="1">
      <alignment horizontal="distributed" vertical="top" justifyLastLine="1"/>
    </xf>
    <xf numFmtId="4" fontId="1" fillId="0" borderId="0" xfId="0" applyNumberFormat="1" applyFont="1" applyAlignment="1">
      <alignment vertical="center"/>
    </xf>
    <xf numFmtId="4" fontId="1" fillId="0" borderId="2" xfId="0" applyNumberFormat="1" applyFont="1" applyBorder="1" applyAlignment="1">
      <alignment horizontal="center" vertical="top" wrapText="1" justifyLastLine="1"/>
    </xf>
    <xf numFmtId="0" fontId="1" fillId="2" borderId="0" xfId="0" applyFont="1" applyFill="1" applyAlignment="1">
      <alignment vertical="center"/>
    </xf>
    <xf numFmtId="2" fontId="2" fillId="0" borderId="2" xfId="0" applyNumberFormat="1" applyFont="1" applyBorder="1" applyAlignment="1">
      <alignment horizontal="distributed" vertical="top" wrapText="1" justifyLastLine="1" readingOrder="1"/>
    </xf>
    <xf numFmtId="2" fontId="2" fillId="2" borderId="2" xfId="0" applyNumberFormat="1" applyFont="1" applyFill="1" applyBorder="1" applyAlignment="1">
      <alignment horizontal="distributed" vertical="top" wrapText="1" justifyLastLine="1" readingOrder="1"/>
    </xf>
    <xf numFmtId="0" fontId="0" fillId="0" borderId="0" xfId="0" applyAlignment="1"/>
    <xf numFmtId="0" fontId="1" fillId="2" borderId="2" xfId="0" applyFont="1" applyFill="1" applyBorder="1" applyAlignment="1">
      <alignment horizontal="distributed" vertical="top" wrapText="1" justifyLastLine="1" readingOrder="1"/>
    </xf>
    <xf numFmtId="0" fontId="0" fillId="2" borderId="2" xfId="0" applyFill="1" applyBorder="1"/>
    <xf numFmtId="0" fontId="10" fillId="2" borderId="2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vertical="top"/>
    </xf>
    <xf numFmtId="0" fontId="1" fillId="2" borderId="2" xfId="0" applyNumberFormat="1" applyFont="1" applyFill="1" applyBorder="1" applyAlignment="1">
      <alignment horizontal="distributed" vertical="top" justifyLastLine="1"/>
    </xf>
    <xf numFmtId="0" fontId="4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4" fontId="11" fillId="0" borderId="2" xfId="0" applyNumberFormat="1" applyFont="1" applyBorder="1"/>
    <xf numFmtId="0" fontId="11" fillId="0" borderId="2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11" fillId="0" borderId="2" xfId="0" applyFont="1" applyBorder="1" applyAlignment="1">
      <alignment vertical="top" wrapText="1"/>
    </xf>
    <xf numFmtId="2" fontId="11" fillId="0" borderId="2" xfId="0" applyNumberFormat="1" applyFont="1" applyBorder="1" applyAlignment="1">
      <alignment wrapText="1"/>
    </xf>
    <xf numFmtId="2" fontId="11" fillId="0" borderId="2" xfId="0" applyNumberFormat="1" applyFont="1" applyBorder="1"/>
    <xf numFmtId="4" fontId="1" fillId="0" borderId="2" xfId="0" applyNumberFormat="1" applyFont="1" applyFill="1" applyBorder="1" applyAlignment="1">
      <alignment horizontal="distributed" vertical="top" justifyLastLine="1"/>
    </xf>
    <xf numFmtId="4" fontId="1" fillId="0" borderId="2" xfId="0" applyNumberFormat="1" applyFont="1" applyFill="1" applyBorder="1" applyAlignment="1">
      <alignment horizontal="distributed" vertical="top" wrapText="1" justifyLastLine="1" readingOrder="1"/>
    </xf>
    <xf numFmtId="0" fontId="1" fillId="0" borderId="2" xfId="0" applyFont="1" applyFill="1" applyBorder="1" applyAlignment="1">
      <alignment horizontal="distributed" vertical="top" wrapText="1" justifyLastLine="1" readingOrder="1"/>
    </xf>
    <xf numFmtId="2" fontId="1" fillId="0" borderId="2" xfId="0" applyNumberFormat="1" applyFont="1" applyFill="1" applyBorder="1" applyAlignment="1">
      <alignment horizontal="distributed" vertical="top" justifyLastLine="1"/>
    </xf>
    <xf numFmtId="0" fontId="12" fillId="0" borderId="2" xfId="0" applyFont="1" applyBorder="1" applyAlignment="1">
      <alignment horizontal="distributed" vertical="top" justifyLastLine="1"/>
    </xf>
    <xf numFmtId="3" fontId="12" fillId="0" borderId="2" xfId="0" applyNumberFormat="1" applyFont="1" applyBorder="1" applyAlignment="1">
      <alignment horizontal="distributed" vertical="top" justifyLastLine="1"/>
    </xf>
    <xf numFmtId="4" fontId="12" fillId="0" borderId="2" xfId="0" applyNumberFormat="1" applyFont="1" applyBorder="1" applyAlignment="1">
      <alignment horizontal="distributed" vertical="top" justifyLastLine="1"/>
    </xf>
    <xf numFmtId="4" fontId="12" fillId="0" borderId="2" xfId="0" applyNumberFormat="1" applyFont="1" applyFill="1" applyBorder="1" applyAlignment="1">
      <alignment horizontal="distributed" vertical="top" justifyLastLine="1"/>
    </xf>
    <xf numFmtId="0" fontId="12" fillId="0" borderId="2" xfId="0" applyFont="1" applyFill="1" applyBorder="1" applyAlignment="1">
      <alignment horizontal="distributed" vertical="top" justifyLastLine="1"/>
    </xf>
    <xf numFmtId="4" fontId="12" fillId="0" borderId="2" xfId="0" applyNumberFormat="1" applyFont="1" applyFill="1" applyBorder="1" applyAlignment="1">
      <alignment horizontal="distributed" vertical="top" wrapText="1" justifyLastLine="1" readingOrder="1"/>
    </xf>
    <xf numFmtId="0" fontId="12" fillId="0" borderId="2" xfId="0" applyFont="1" applyFill="1" applyBorder="1" applyAlignment="1">
      <alignment horizontal="distributed" vertical="top" wrapText="1" justifyLastLine="1" readingOrder="1"/>
    </xf>
    <xf numFmtId="4" fontId="12" fillId="0" borderId="2" xfId="0" applyNumberFormat="1" applyFont="1" applyBorder="1" applyAlignment="1">
      <alignment horizontal="distributed" vertical="top" wrapText="1" justifyLastLine="1" readingOrder="1"/>
    </xf>
    <xf numFmtId="0" fontId="12" fillId="0" borderId="2" xfId="0" applyFont="1" applyBorder="1" applyAlignment="1">
      <alignment horizontal="distributed" vertical="top" wrapText="1" justifyLastLine="1" readingOrder="1"/>
    </xf>
    <xf numFmtId="0" fontId="12" fillId="2" borderId="2" xfId="0" applyFont="1" applyFill="1" applyBorder="1" applyAlignment="1">
      <alignment horizontal="distributed" vertical="top" justifyLastLine="1"/>
    </xf>
    <xf numFmtId="3" fontId="10" fillId="0" borderId="0" xfId="0" applyNumberFormat="1" applyFont="1" applyAlignment="1">
      <alignment vertical="top"/>
    </xf>
    <xf numFmtId="0" fontId="13" fillId="0" borderId="2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3" fontId="10" fillId="0" borderId="2" xfId="0" applyNumberFormat="1" applyFont="1" applyBorder="1" applyAlignment="1">
      <alignment vertical="top"/>
    </xf>
    <xf numFmtId="0" fontId="13" fillId="0" borderId="2" xfId="1" applyFont="1" applyBorder="1" applyAlignment="1">
      <alignment vertical="top" wrapText="1"/>
    </xf>
    <xf numFmtId="0" fontId="13" fillId="0" borderId="2" xfId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distributed" vertical="top" wrapText="1" justifyLastLine="1" readingOrder="1"/>
    </xf>
    <xf numFmtId="0" fontId="15" fillId="0" borderId="0" xfId="0" applyFont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3" fontId="10" fillId="0" borderId="2" xfId="0" applyNumberFormat="1" applyFont="1" applyFill="1" applyBorder="1" applyAlignment="1">
      <alignment vertical="top"/>
    </xf>
    <xf numFmtId="2" fontId="11" fillId="0" borderId="2" xfId="0" applyNumberFormat="1" applyFont="1" applyBorder="1" applyAlignment="1">
      <alignment vertical="top"/>
    </xf>
    <xf numFmtId="2" fontId="12" fillId="0" borderId="2" xfId="0" applyNumberFormat="1" applyFont="1" applyBorder="1" applyAlignment="1">
      <alignment horizontal="distributed" vertical="top" justifyLastLine="1"/>
    </xf>
    <xf numFmtId="0" fontId="16" fillId="0" borderId="2" xfId="0" applyNumberFormat="1" applyFont="1" applyBorder="1" applyAlignment="1">
      <alignment horizontal="distributed" vertical="top" justifyLastLine="1"/>
    </xf>
    <xf numFmtId="0" fontId="12" fillId="0" borderId="2" xfId="0" applyNumberFormat="1" applyFont="1" applyFill="1" applyBorder="1" applyAlignment="1">
      <alignment horizontal="distributed" vertical="top" justifyLastLine="1"/>
    </xf>
    <xf numFmtId="0" fontId="12" fillId="0" borderId="2" xfId="0" applyNumberFormat="1" applyFont="1" applyBorder="1" applyAlignment="1">
      <alignment horizontal="distributed" vertical="top" justifyLastLine="1"/>
    </xf>
    <xf numFmtId="0" fontId="12" fillId="0" borderId="2" xfId="0" applyNumberFormat="1" applyFont="1" applyFill="1" applyBorder="1" applyAlignment="1">
      <alignment horizontal="distributed" vertical="top" wrapText="1" justifyLastLine="1" readingOrder="1"/>
    </xf>
    <xf numFmtId="0" fontId="12" fillId="0" borderId="2" xfId="0" applyNumberFormat="1" applyFont="1" applyBorder="1" applyAlignment="1">
      <alignment horizontal="distributed" vertical="top" wrapText="1" justifyLastLine="1" readingOrder="1"/>
    </xf>
    <xf numFmtId="2" fontId="11" fillId="0" borderId="2" xfId="0" applyNumberFormat="1" applyFont="1" applyFill="1" applyBorder="1" applyAlignment="1">
      <alignment vertical="top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0" xfId="0" applyFont="1" applyFill="1" applyAlignment="1">
      <alignment vertical="center" wrapText="1" shrinkToFit="1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 readingOrder="1"/>
    </xf>
    <xf numFmtId="0" fontId="0" fillId="2" borderId="0" xfId="0" applyFill="1" applyAlignment="1">
      <alignment horizontal="left" vertical="top" wrapText="1" readingOrder="1"/>
    </xf>
    <xf numFmtId="0" fontId="1" fillId="0" borderId="3" xfId="0" applyFont="1" applyBorder="1" applyAlignment="1">
      <alignment horizontal="left" vertical="top" wrapText="1" justifyLastLine="1" readingOrder="1"/>
    </xf>
    <xf numFmtId="0" fontId="0" fillId="0" borderId="4" xfId="0" applyBorder="1" applyAlignment="1">
      <alignment horizontal="left" vertical="top" justifyLastLine="1" readingOrder="1"/>
    </xf>
    <xf numFmtId="0" fontId="0" fillId="0" borderId="5" xfId="0" applyBorder="1" applyAlignment="1">
      <alignment horizontal="left" vertical="top" justifyLastLine="1" readingOrder="1"/>
    </xf>
    <xf numFmtId="0" fontId="1" fillId="0" borderId="3" xfId="0" applyFont="1" applyBorder="1" applyAlignment="1">
      <alignment horizontal="left" vertical="top" justifyLastLine="1"/>
    </xf>
    <xf numFmtId="0" fontId="0" fillId="0" borderId="4" xfId="0" applyBorder="1" applyAlignment="1">
      <alignment horizontal="left" vertical="top" justifyLastLine="1"/>
    </xf>
    <xf numFmtId="0" fontId="0" fillId="0" borderId="5" xfId="0" applyBorder="1" applyAlignment="1">
      <alignment horizontal="left" vertical="top" justifyLastLine="1"/>
    </xf>
    <xf numFmtId="0" fontId="2" fillId="0" borderId="4" xfId="0" applyFont="1" applyBorder="1" applyAlignment="1">
      <alignment horizontal="left" vertical="top" justifyLastLine="1"/>
    </xf>
    <xf numFmtId="0" fontId="2" fillId="0" borderId="5" xfId="0" applyFont="1" applyBorder="1" applyAlignment="1">
      <alignment horizontal="left" vertical="top" justifyLastLine="1"/>
    </xf>
    <xf numFmtId="0" fontId="0" fillId="0" borderId="4" xfId="0" applyBorder="1" applyAlignment="1">
      <alignment horizontal="left" vertical="top" wrapText="1" justifyLastLine="1" readingOrder="1"/>
    </xf>
    <xf numFmtId="0" fontId="0" fillId="0" borderId="5" xfId="0" applyBorder="1" applyAlignment="1">
      <alignment horizontal="left" vertical="top" wrapText="1" justifyLastLine="1" readingOrder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 wrapText="1" shrinkToFit="1"/>
    </xf>
    <xf numFmtId="0" fontId="0" fillId="0" borderId="2" xfId="0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abSelected="1" zoomScale="80" zoomScaleNormal="80" workbookViewId="0">
      <pane xSplit="9" ySplit="6" topLeftCell="J25" activePane="bottomRight" state="frozen"/>
      <selection pane="topRight" activeCell="J1" sqref="J1"/>
      <selection pane="bottomLeft" activeCell="A7" sqref="A7"/>
      <selection pane="bottomRight" activeCell="R56" sqref="R56"/>
    </sheetView>
  </sheetViews>
  <sheetFormatPr defaultRowHeight="15"/>
  <cols>
    <col min="3" max="3" width="18" customWidth="1"/>
    <col min="5" max="5" width="8" customWidth="1"/>
    <col min="8" max="8" width="10.140625" bestFit="1" customWidth="1"/>
    <col min="9" max="9" width="14.140625" customWidth="1"/>
    <col min="10" max="10" width="11.5703125" customWidth="1"/>
    <col min="11" max="11" width="11.140625" customWidth="1"/>
    <col min="13" max="13" width="22.28515625" customWidth="1"/>
  </cols>
  <sheetData>
    <row r="1" spans="1:17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9" t="s">
        <v>456</v>
      </c>
      <c r="N1" s="129"/>
      <c r="O1" s="129"/>
      <c r="P1" s="130"/>
      <c r="Q1" s="130"/>
    </row>
    <row r="2" spans="1:17" ht="15.75" customHeight="1">
      <c r="A2" s="131" t="s">
        <v>389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7" ht="54" customHeight="1">
      <c r="A3" s="133" t="s">
        <v>1</v>
      </c>
      <c r="B3" s="133" t="s">
        <v>2</v>
      </c>
      <c r="C3" s="133" t="s">
        <v>3</v>
      </c>
      <c r="D3" s="133" t="s">
        <v>4</v>
      </c>
      <c r="E3" s="133" t="s">
        <v>402</v>
      </c>
      <c r="F3" s="133" t="s">
        <v>5</v>
      </c>
      <c r="G3" s="133" t="s">
        <v>6</v>
      </c>
      <c r="H3" s="133" t="s">
        <v>7</v>
      </c>
      <c r="I3" s="134" t="s">
        <v>8</v>
      </c>
      <c r="J3" s="135"/>
      <c r="K3" s="136"/>
      <c r="L3" s="134" t="s">
        <v>9</v>
      </c>
      <c r="M3" s="136"/>
      <c r="N3" s="137" t="s">
        <v>10</v>
      </c>
      <c r="O3" s="137"/>
      <c r="P3" s="138" t="s">
        <v>11</v>
      </c>
      <c r="Q3" s="138" t="s">
        <v>12</v>
      </c>
    </row>
    <row r="4" spans="1:17" ht="169.5" customHeight="1">
      <c r="A4" s="133"/>
      <c r="B4" s="133"/>
      <c r="C4" s="133"/>
      <c r="D4" s="133"/>
      <c r="E4" s="133"/>
      <c r="F4" s="133"/>
      <c r="G4" s="133"/>
      <c r="H4" s="133"/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" t="s">
        <v>19</v>
      </c>
      <c r="P4" s="139"/>
      <c r="Q4" s="139"/>
    </row>
    <row r="5" spans="1:17">
      <c r="A5" s="3">
        <v>1</v>
      </c>
      <c r="B5" s="3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4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</row>
    <row r="6" spans="1:17" ht="12.75" customHeight="1">
      <c r="A6" s="2"/>
      <c r="B6" s="126" t="s">
        <v>20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5"/>
      <c r="N6" s="5"/>
      <c r="O6" s="5"/>
      <c r="P6" s="5"/>
      <c r="Q6" s="5"/>
    </row>
    <row r="7" spans="1:17" ht="150" customHeight="1">
      <c r="A7" s="6" t="s">
        <v>21</v>
      </c>
      <c r="B7" s="7" t="s">
        <v>22</v>
      </c>
      <c r="C7" s="6" t="s">
        <v>23</v>
      </c>
      <c r="D7" s="8">
        <v>1958</v>
      </c>
      <c r="E7" s="8">
        <v>110</v>
      </c>
      <c r="F7" s="9">
        <v>1080001</v>
      </c>
      <c r="G7" s="8" t="s">
        <v>24</v>
      </c>
      <c r="H7" s="8">
        <v>0</v>
      </c>
      <c r="I7" s="10">
        <v>128016</v>
      </c>
      <c r="J7" s="10">
        <v>128016</v>
      </c>
      <c r="K7" s="8">
        <v>0</v>
      </c>
      <c r="L7" s="11">
        <v>38715</v>
      </c>
      <c r="M7" s="12" t="s">
        <v>25</v>
      </c>
      <c r="N7" s="12"/>
      <c r="O7" s="12" t="s">
        <v>26</v>
      </c>
      <c r="P7" s="6" t="s">
        <v>27</v>
      </c>
      <c r="Q7" s="6" t="s">
        <v>28</v>
      </c>
    </row>
    <row r="8" spans="1:17" ht="139.5" customHeight="1">
      <c r="A8" s="6" t="s">
        <v>29</v>
      </c>
      <c r="B8" s="13" t="s">
        <v>22</v>
      </c>
      <c r="C8" s="6" t="s">
        <v>30</v>
      </c>
      <c r="D8" s="14">
        <v>1963</v>
      </c>
      <c r="E8" s="14">
        <v>32</v>
      </c>
      <c r="F8" s="15">
        <v>1080002</v>
      </c>
      <c r="G8" s="14" t="s">
        <v>24</v>
      </c>
      <c r="H8" s="14">
        <v>0</v>
      </c>
      <c r="I8" s="16">
        <v>45209</v>
      </c>
      <c r="J8" s="14">
        <v>30509</v>
      </c>
      <c r="K8" s="14">
        <v>14700</v>
      </c>
      <c r="L8" s="17">
        <v>38715</v>
      </c>
      <c r="M8" s="18" t="s">
        <v>31</v>
      </c>
      <c r="N8" s="18"/>
      <c r="O8" s="18" t="s">
        <v>26</v>
      </c>
      <c r="P8" s="6" t="s">
        <v>27</v>
      </c>
      <c r="Q8" s="6" t="s">
        <v>28</v>
      </c>
    </row>
    <row r="9" spans="1:17" ht="140.25" customHeight="1">
      <c r="A9" s="6" t="s">
        <v>32</v>
      </c>
      <c r="B9" s="13" t="s">
        <v>22</v>
      </c>
      <c r="C9" s="6" t="s">
        <v>33</v>
      </c>
      <c r="D9" s="14">
        <v>1995</v>
      </c>
      <c r="E9" s="14">
        <v>41.4</v>
      </c>
      <c r="F9" s="15">
        <v>1080003</v>
      </c>
      <c r="G9" s="14" t="s">
        <v>24</v>
      </c>
      <c r="H9" s="14">
        <v>0</v>
      </c>
      <c r="I9" s="16">
        <v>27034</v>
      </c>
      <c r="J9" s="14">
        <v>10952</v>
      </c>
      <c r="K9" s="14">
        <v>16082</v>
      </c>
      <c r="L9" s="17">
        <v>38715</v>
      </c>
      <c r="M9" s="18" t="s">
        <v>34</v>
      </c>
      <c r="N9" s="18"/>
      <c r="O9" s="18" t="s">
        <v>26</v>
      </c>
      <c r="P9" s="6" t="s">
        <v>27</v>
      </c>
      <c r="Q9" s="6" t="s">
        <v>28</v>
      </c>
    </row>
    <row r="10" spans="1:17" ht="21">
      <c r="A10" s="19"/>
      <c r="B10" s="20" t="s">
        <v>35</v>
      </c>
      <c r="C10" s="84">
        <v>3</v>
      </c>
      <c r="D10" s="21"/>
      <c r="E10" s="21"/>
      <c r="F10" s="21"/>
      <c r="G10" s="21"/>
      <c r="H10" s="21"/>
      <c r="I10" s="93">
        <f>I7+I8+I9</f>
        <v>200259</v>
      </c>
      <c r="J10" s="93">
        <f>J9+J8+J7</f>
        <v>169477</v>
      </c>
      <c r="K10" s="96">
        <f>SUM(K7:K9)</f>
        <v>30782</v>
      </c>
      <c r="L10" s="24"/>
      <c r="M10" s="17"/>
      <c r="N10" s="17"/>
      <c r="O10" s="17"/>
      <c r="P10" s="14"/>
      <c r="Q10" s="14"/>
    </row>
    <row r="11" spans="1:17">
      <c r="A11" s="19"/>
      <c r="B11" s="142" t="s">
        <v>36</v>
      </c>
      <c r="C11" s="143"/>
      <c r="D11" s="144"/>
      <c r="E11" s="21"/>
      <c r="F11" s="21"/>
      <c r="G11" s="21"/>
      <c r="H11" s="21"/>
      <c r="I11" s="22"/>
      <c r="J11" s="21"/>
      <c r="K11" s="23"/>
      <c r="L11" s="24"/>
      <c r="M11" s="17"/>
      <c r="N11" s="17"/>
      <c r="O11" s="17"/>
      <c r="P11" s="14"/>
      <c r="Q11" s="14"/>
    </row>
    <row r="12" spans="1:17" ht="216.75" customHeight="1">
      <c r="A12" s="25" t="s">
        <v>37</v>
      </c>
      <c r="B12" s="26" t="s">
        <v>38</v>
      </c>
      <c r="C12" s="26" t="s">
        <v>390</v>
      </c>
      <c r="D12" s="15">
        <v>1969</v>
      </c>
      <c r="E12" s="15">
        <v>173.3</v>
      </c>
      <c r="F12" s="15">
        <v>1020003</v>
      </c>
      <c r="G12" s="15" t="s">
        <v>325</v>
      </c>
      <c r="H12" s="107">
        <v>1352200</v>
      </c>
      <c r="I12" s="27">
        <v>460395</v>
      </c>
      <c r="J12" s="27">
        <v>460395</v>
      </c>
      <c r="K12" s="26">
        <v>0</v>
      </c>
      <c r="L12" s="28">
        <v>43581</v>
      </c>
      <c r="M12" s="69" t="s">
        <v>321</v>
      </c>
      <c r="N12" s="29"/>
      <c r="O12" s="29" t="s">
        <v>26</v>
      </c>
      <c r="P12" s="25" t="s">
        <v>27</v>
      </c>
      <c r="Q12" s="25" t="s">
        <v>39</v>
      </c>
    </row>
    <row r="13" spans="1:17" ht="237.75" customHeight="1">
      <c r="A13" s="6" t="s">
        <v>40</v>
      </c>
      <c r="B13" s="63" t="s">
        <v>391</v>
      </c>
      <c r="C13" s="26" t="s">
        <v>41</v>
      </c>
      <c r="D13" s="13">
        <v>1967</v>
      </c>
      <c r="E13" s="13">
        <v>800</v>
      </c>
      <c r="F13" s="13">
        <v>1020012</v>
      </c>
      <c r="G13" s="31" t="s">
        <v>42</v>
      </c>
      <c r="H13" s="110">
        <v>9765773</v>
      </c>
      <c r="I13" s="16">
        <v>2141885.7599999998</v>
      </c>
      <c r="J13" s="16">
        <v>2141885.7599999998</v>
      </c>
      <c r="K13" s="13">
        <v>0</v>
      </c>
      <c r="L13" s="28">
        <v>38715</v>
      </c>
      <c r="M13" s="69" t="s">
        <v>322</v>
      </c>
      <c r="N13" s="18"/>
      <c r="O13" s="18" t="s">
        <v>26</v>
      </c>
      <c r="P13" s="6" t="s">
        <v>27</v>
      </c>
      <c r="Q13" s="6" t="s">
        <v>28</v>
      </c>
    </row>
    <row r="14" spans="1:17" ht="138.75" customHeight="1">
      <c r="A14" s="6" t="s">
        <v>43</v>
      </c>
      <c r="B14" s="13" t="s">
        <v>44</v>
      </c>
      <c r="C14" s="13" t="s">
        <v>45</v>
      </c>
      <c r="D14" s="13">
        <v>1966</v>
      </c>
      <c r="E14" s="13">
        <v>70</v>
      </c>
      <c r="F14" s="26">
        <v>1020013</v>
      </c>
      <c r="G14" s="13" t="s">
        <v>24</v>
      </c>
      <c r="H14" s="13">
        <v>0</v>
      </c>
      <c r="I14" s="16">
        <v>46908.959999999999</v>
      </c>
      <c r="J14" s="16">
        <v>46908.959999999999</v>
      </c>
      <c r="K14" s="13">
        <v>0</v>
      </c>
      <c r="L14" s="28">
        <v>38715</v>
      </c>
      <c r="M14" s="18" t="s">
        <v>31</v>
      </c>
      <c r="N14" s="18"/>
      <c r="O14" s="18" t="s">
        <v>26</v>
      </c>
      <c r="P14" s="6" t="s">
        <v>27</v>
      </c>
      <c r="Q14" s="64" t="s">
        <v>344</v>
      </c>
    </row>
    <row r="15" spans="1:17" ht="242.25" customHeight="1">
      <c r="A15" s="66" t="s">
        <v>46</v>
      </c>
      <c r="B15" s="63" t="s">
        <v>391</v>
      </c>
      <c r="C15" s="13" t="s">
        <v>47</v>
      </c>
      <c r="D15" s="13">
        <v>1958</v>
      </c>
      <c r="E15" s="13">
        <v>405.7</v>
      </c>
      <c r="F15" s="13">
        <v>102001</v>
      </c>
      <c r="G15" s="12" t="s">
        <v>48</v>
      </c>
      <c r="H15" s="108" t="s">
        <v>392</v>
      </c>
      <c r="I15" s="16">
        <v>559153</v>
      </c>
      <c r="J15" s="16">
        <v>559153</v>
      </c>
      <c r="K15" s="16">
        <v>0</v>
      </c>
      <c r="L15" s="28">
        <v>42779</v>
      </c>
      <c r="M15" s="18" t="s">
        <v>303</v>
      </c>
      <c r="N15" s="18"/>
      <c r="O15" s="18" t="s">
        <v>26</v>
      </c>
      <c r="P15" s="6" t="s">
        <v>27</v>
      </c>
      <c r="Q15" s="6" t="s">
        <v>28</v>
      </c>
    </row>
    <row r="16" spans="1:17" ht="149.25" customHeight="1">
      <c r="A16" s="66" t="s">
        <v>300</v>
      </c>
      <c r="B16" s="65" t="s">
        <v>301</v>
      </c>
      <c r="C16" s="6" t="s">
        <v>393</v>
      </c>
      <c r="D16" s="63">
        <v>1967</v>
      </c>
      <c r="E16" s="63">
        <v>61.9</v>
      </c>
      <c r="F16" s="63">
        <v>1080052</v>
      </c>
      <c r="G16" s="64" t="s">
        <v>302</v>
      </c>
      <c r="H16" s="107">
        <v>201317</v>
      </c>
      <c r="I16" s="16">
        <v>71058.960000000006</v>
      </c>
      <c r="J16" s="16">
        <v>62787.360000000001</v>
      </c>
      <c r="K16" s="16">
        <f>I16-J16</f>
        <v>8271.6000000000058</v>
      </c>
      <c r="L16" s="28">
        <v>43199</v>
      </c>
      <c r="M16" s="18" t="s">
        <v>304</v>
      </c>
      <c r="N16" s="18"/>
      <c r="O16" s="18" t="s">
        <v>26</v>
      </c>
      <c r="P16" s="25" t="s">
        <v>27</v>
      </c>
      <c r="Q16" s="6" t="s">
        <v>28</v>
      </c>
    </row>
    <row r="17" spans="1:17" ht="21">
      <c r="A17" s="19"/>
      <c r="B17" s="32" t="s">
        <v>49</v>
      </c>
      <c r="C17" s="86">
        <v>5</v>
      </c>
      <c r="D17" s="33"/>
      <c r="E17" s="21"/>
      <c r="F17" s="21"/>
      <c r="G17" s="21"/>
      <c r="H17" s="21"/>
      <c r="I17" s="93">
        <f>I12+I13+I14+I15+I16</f>
        <v>3279401.6799999997</v>
      </c>
      <c r="J17" s="93">
        <f>J12+J13+J14+J15+J16</f>
        <v>3271130.0799999996</v>
      </c>
      <c r="K17" s="93">
        <f>K12+K13+K14+K15+K16</f>
        <v>8271.6000000000058</v>
      </c>
      <c r="L17" s="24"/>
      <c r="M17" s="17"/>
      <c r="N17" s="17"/>
      <c r="O17" s="17"/>
      <c r="P17" s="14"/>
      <c r="Q17" s="14"/>
    </row>
    <row r="18" spans="1:17">
      <c r="A18" s="6"/>
      <c r="B18" s="145" t="s">
        <v>50</v>
      </c>
      <c r="C18" s="146"/>
      <c r="D18" s="147"/>
      <c r="E18" s="13"/>
      <c r="F18" s="13"/>
      <c r="G18" s="13"/>
      <c r="H18" s="13"/>
      <c r="I18" s="13"/>
      <c r="J18" s="13"/>
      <c r="K18" s="13"/>
      <c r="L18" s="13"/>
      <c r="M18" s="17"/>
      <c r="N18" s="17"/>
      <c r="O18" s="17"/>
      <c r="P18" s="14"/>
      <c r="Q18" s="14"/>
    </row>
    <row r="19" spans="1:17" ht="114.75" customHeight="1">
      <c r="A19" s="66" t="s">
        <v>51</v>
      </c>
      <c r="B19" s="71" t="s">
        <v>399</v>
      </c>
      <c r="C19" s="71" t="s">
        <v>53</v>
      </c>
      <c r="D19" s="70">
        <v>1971</v>
      </c>
      <c r="E19" s="70">
        <v>286.10000000000002</v>
      </c>
      <c r="F19" s="70">
        <v>1020001</v>
      </c>
      <c r="G19" s="116" t="s">
        <v>400</v>
      </c>
      <c r="H19" s="117">
        <v>8944443</v>
      </c>
      <c r="I19" s="72">
        <v>525979.43999999994</v>
      </c>
      <c r="J19" s="72">
        <v>525979.43999999994</v>
      </c>
      <c r="K19" s="72">
        <f>I19-J19</f>
        <v>0</v>
      </c>
      <c r="L19" s="73">
        <v>41607</v>
      </c>
      <c r="M19" s="71" t="s">
        <v>54</v>
      </c>
      <c r="N19" s="71"/>
      <c r="O19" s="69" t="s">
        <v>26</v>
      </c>
      <c r="P19" s="66" t="s">
        <v>27</v>
      </c>
      <c r="Q19" s="66" t="s">
        <v>39</v>
      </c>
    </row>
    <row r="20" spans="1:17" ht="93.75" customHeight="1">
      <c r="A20" s="66" t="s">
        <v>55</v>
      </c>
      <c r="B20" s="26" t="s">
        <v>52</v>
      </c>
      <c r="C20" s="26" t="s">
        <v>53</v>
      </c>
      <c r="D20" s="15">
        <v>1971</v>
      </c>
      <c r="E20" s="15">
        <v>116.8</v>
      </c>
      <c r="F20" s="15">
        <v>1020002</v>
      </c>
      <c r="G20" s="109" t="s">
        <v>394</v>
      </c>
      <c r="H20" s="107">
        <v>231070</v>
      </c>
      <c r="I20" s="27">
        <v>10000</v>
      </c>
      <c r="J20" s="15">
        <v>10000</v>
      </c>
      <c r="K20" s="26">
        <v>0</v>
      </c>
      <c r="L20" s="28">
        <v>41607</v>
      </c>
      <c r="M20" s="26" t="s">
        <v>56</v>
      </c>
      <c r="N20" s="26"/>
      <c r="O20" s="18" t="s">
        <v>26</v>
      </c>
      <c r="P20" s="25" t="s">
        <v>27</v>
      </c>
      <c r="Q20" s="25" t="s">
        <v>39</v>
      </c>
    </row>
    <row r="21" spans="1:17" ht="22.5" customHeight="1">
      <c r="A21" s="6"/>
      <c r="B21" s="23" t="s">
        <v>57</v>
      </c>
      <c r="C21" s="85">
        <v>2</v>
      </c>
      <c r="D21" s="33"/>
      <c r="E21" s="13"/>
      <c r="F21" s="13"/>
      <c r="G21" s="13"/>
      <c r="H21" s="13"/>
      <c r="I21" s="93">
        <f>I19+I20</f>
        <v>535979.43999999994</v>
      </c>
      <c r="J21" s="93">
        <f>J19+J20</f>
        <v>535979.43999999994</v>
      </c>
      <c r="K21" s="93">
        <f>K19+K20</f>
        <v>0</v>
      </c>
      <c r="L21" s="13"/>
      <c r="M21" s="17"/>
      <c r="N21" s="17"/>
      <c r="O21" s="17"/>
      <c r="P21" s="14"/>
      <c r="Q21" s="14"/>
    </row>
    <row r="22" spans="1:17">
      <c r="A22" s="13"/>
      <c r="B22" s="145" t="s">
        <v>58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9"/>
      <c r="M22" s="13"/>
      <c r="N22" s="13"/>
      <c r="O22" s="13"/>
      <c r="P22" s="13"/>
      <c r="Q22" s="13"/>
    </row>
    <row r="23" spans="1:17" ht="240.75" customHeight="1">
      <c r="A23" s="66" t="s">
        <v>59</v>
      </c>
      <c r="B23" s="71" t="s">
        <v>331</v>
      </c>
      <c r="C23" s="71" t="s">
        <v>395</v>
      </c>
      <c r="D23" s="71">
        <v>2002</v>
      </c>
      <c r="E23" s="71" t="s">
        <v>396</v>
      </c>
      <c r="F23" s="71">
        <v>1080018</v>
      </c>
      <c r="G23" s="71" t="s">
        <v>361</v>
      </c>
      <c r="H23" s="71">
        <v>262490</v>
      </c>
      <c r="I23" s="72">
        <v>10423813.68</v>
      </c>
      <c r="J23" s="71">
        <v>1018084.01</v>
      </c>
      <c r="K23" s="71">
        <v>9405729.6699999999</v>
      </c>
      <c r="L23" s="73">
        <v>38715</v>
      </c>
      <c r="M23" s="69" t="s">
        <v>362</v>
      </c>
      <c r="N23" s="69"/>
      <c r="O23" s="69" t="s">
        <v>26</v>
      </c>
      <c r="P23" s="66" t="s">
        <v>27</v>
      </c>
      <c r="Q23" s="66" t="s">
        <v>28</v>
      </c>
    </row>
    <row r="24" spans="1:17" ht="217.5" customHeight="1">
      <c r="A24" s="66" t="s">
        <v>60</v>
      </c>
      <c r="B24" s="63" t="s">
        <v>331</v>
      </c>
      <c r="C24" s="13" t="s">
        <v>65</v>
      </c>
      <c r="D24" s="13">
        <v>1990</v>
      </c>
      <c r="E24" s="63" t="s">
        <v>334</v>
      </c>
      <c r="F24" s="26">
        <v>1080019</v>
      </c>
      <c r="G24" s="71" t="s">
        <v>397</v>
      </c>
      <c r="H24" s="13">
        <v>0</v>
      </c>
      <c r="I24" s="16">
        <v>4570712.16</v>
      </c>
      <c r="J24" s="16">
        <v>4570712.16</v>
      </c>
      <c r="K24" s="13">
        <v>0</v>
      </c>
      <c r="L24" s="28" t="s">
        <v>363</v>
      </c>
      <c r="M24" s="18" t="s">
        <v>388</v>
      </c>
      <c r="N24" s="18"/>
      <c r="O24" s="18" t="s">
        <v>26</v>
      </c>
      <c r="P24" s="6" t="s">
        <v>27</v>
      </c>
      <c r="Q24" s="6" t="s">
        <v>28</v>
      </c>
    </row>
    <row r="25" spans="1:17" ht="238.5" customHeight="1">
      <c r="A25" s="66" t="s">
        <v>61</v>
      </c>
      <c r="B25" s="63" t="s">
        <v>332</v>
      </c>
      <c r="C25" s="64" t="s">
        <v>333</v>
      </c>
      <c r="D25" s="13">
        <v>1993</v>
      </c>
      <c r="E25" s="63" t="s">
        <v>335</v>
      </c>
      <c r="F25" s="26">
        <v>1080020</v>
      </c>
      <c r="G25" s="63" t="s">
        <v>398</v>
      </c>
      <c r="H25" s="107">
        <v>55815</v>
      </c>
      <c r="I25" s="16">
        <v>194890.08</v>
      </c>
      <c r="J25" s="13">
        <v>87076.74</v>
      </c>
      <c r="K25" s="13">
        <v>107813.34</v>
      </c>
      <c r="L25" s="28">
        <v>38715</v>
      </c>
      <c r="M25" s="18" t="s">
        <v>342</v>
      </c>
      <c r="N25" s="18"/>
      <c r="O25" s="18" t="s">
        <v>26</v>
      </c>
      <c r="P25" s="6" t="s">
        <v>27</v>
      </c>
      <c r="Q25" s="6" t="s">
        <v>28</v>
      </c>
    </row>
    <row r="26" spans="1:17" ht="137.25" customHeight="1">
      <c r="A26" s="6" t="s">
        <v>62</v>
      </c>
      <c r="B26" s="13" t="s">
        <v>68</v>
      </c>
      <c r="C26" s="13" t="s">
        <v>65</v>
      </c>
      <c r="D26" s="13">
        <v>1988</v>
      </c>
      <c r="E26" s="13" t="s">
        <v>69</v>
      </c>
      <c r="F26" s="26">
        <v>1080021</v>
      </c>
      <c r="G26" s="13" t="s">
        <v>24</v>
      </c>
      <c r="H26" s="13">
        <v>0</v>
      </c>
      <c r="I26" s="16">
        <v>298278.96000000002</v>
      </c>
      <c r="J26" s="13">
        <v>197550.5</v>
      </c>
      <c r="K26" s="13">
        <v>100728.46</v>
      </c>
      <c r="L26" s="28">
        <v>38715</v>
      </c>
      <c r="M26" s="18" t="s">
        <v>31</v>
      </c>
      <c r="N26" s="18"/>
      <c r="O26" s="18" t="s">
        <v>26</v>
      </c>
      <c r="P26" s="6" t="s">
        <v>27</v>
      </c>
      <c r="Q26" s="6" t="s">
        <v>28</v>
      </c>
    </row>
    <row r="27" spans="1:17" ht="73.5" customHeight="1">
      <c r="A27" s="66" t="s">
        <v>63</v>
      </c>
      <c r="B27" s="63" t="s">
        <v>136</v>
      </c>
      <c r="C27" s="13" t="s">
        <v>71</v>
      </c>
      <c r="D27" s="13">
        <v>1985</v>
      </c>
      <c r="E27" s="13">
        <v>90</v>
      </c>
      <c r="F27" s="12" t="s">
        <v>72</v>
      </c>
      <c r="G27" s="111" t="s">
        <v>401</v>
      </c>
      <c r="H27" s="13">
        <v>377120</v>
      </c>
      <c r="I27" s="16">
        <v>171966.48</v>
      </c>
      <c r="J27" s="16">
        <v>171966.48</v>
      </c>
      <c r="K27" s="13">
        <v>0</v>
      </c>
      <c r="L27" s="12" t="s">
        <v>73</v>
      </c>
      <c r="M27" s="13" t="s">
        <v>74</v>
      </c>
      <c r="N27" s="13"/>
      <c r="O27" s="18" t="s">
        <v>26</v>
      </c>
      <c r="P27" s="6" t="s">
        <v>27</v>
      </c>
      <c r="Q27" s="6" t="s">
        <v>28</v>
      </c>
    </row>
    <row r="28" spans="1:17" ht="72" customHeight="1">
      <c r="A28" s="66" t="s">
        <v>64</v>
      </c>
      <c r="B28" s="71" t="s">
        <v>77</v>
      </c>
      <c r="C28" s="67" t="s">
        <v>78</v>
      </c>
      <c r="D28" s="71">
        <v>1977</v>
      </c>
      <c r="E28" s="26">
        <v>1.5</v>
      </c>
      <c r="F28" s="31" t="s">
        <v>79</v>
      </c>
      <c r="G28" s="112" t="s">
        <v>403</v>
      </c>
      <c r="H28" s="26">
        <v>20107</v>
      </c>
      <c r="I28" s="27">
        <v>0</v>
      </c>
      <c r="J28" s="27">
        <v>0</v>
      </c>
      <c r="K28" s="26">
        <v>0</v>
      </c>
      <c r="L28" s="28">
        <v>41603</v>
      </c>
      <c r="M28" s="13" t="s">
        <v>80</v>
      </c>
      <c r="N28" s="13"/>
      <c r="O28" s="18" t="s">
        <v>26</v>
      </c>
      <c r="P28" s="6" t="s">
        <v>27</v>
      </c>
      <c r="Q28" s="6" t="s">
        <v>28</v>
      </c>
    </row>
    <row r="29" spans="1:17" ht="75" customHeight="1">
      <c r="A29" s="66" t="s">
        <v>66</v>
      </c>
      <c r="B29" s="67" t="s">
        <v>77</v>
      </c>
      <c r="C29" s="67" t="s">
        <v>82</v>
      </c>
      <c r="D29" s="67">
        <v>1977</v>
      </c>
      <c r="E29" s="31">
        <v>1.5</v>
      </c>
      <c r="F29" s="31" t="s">
        <v>83</v>
      </c>
      <c r="G29" s="31" t="s">
        <v>404</v>
      </c>
      <c r="H29" s="31">
        <v>20107</v>
      </c>
      <c r="I29" s="34">
        <v>0</v>
      </c>
      <c r="J29" s="34">
        <v>0</v>
      </c>
      <c r="K29" s="31">
        <v>0</v>
      </c>
      <c r="L29" s="35">
        <v>41603</v>
      </c>
      <c r="M29" s="12" t="s">
        <v>84</v>
      </c>
      <c r="N29" s="12"/>
      <c r="O29" s="18" t="s">
        <v>26</v>
      </c>
      <c r="P29" s="6" t="s">
        <v>27</v>
      </c>
      <c r="Q29" s="6" t="s">
        <v>28</v>
      </c>
    </row>
    <row r="30" spans="1:17" ht="72.75" customHeight="1">
      <c r="A30" s="66" t="s">
        <v>67</v>
      </c>
      <c r="B30" s="67" t="s">
        <v>77</v>
      </c>
      <c r="C30" s="67" t="s">
        <v>86</v>
      </c>
      <c r="D30" s="67">
        <v>1977</v>
      </c>
      <c r="E30" s="31">
        <v>1.5</v>
      </c>
      <c r="F30" s="31" t="s">
        <v>87</v>
      </c>
      <c r="G30" s="31" t="s">
        <v>405</v>
      </c>
      <c r="H30" s="31">
        <v>20107</v>
      </c>
      <c r="I30" s="34">
        <v>0</v>
      </c>
      <c r="J30" s="34">
        <v>0</v>
      </c>
      <c r="K30" s="31">
        <v>0</v>
      </c>
      <c r="L30" s="35">
        <v>41603</v>
      </c>
      <c r="M30" s="12" t="s">
        <v>88</v>
      </c>
      <c r="N30" s="12"/>
      <c r="O30" s="18" t="s">
        <v>26</v>
      </c>
      <c r="P30" s="6" t="s">
        <v>27</v>
      </c>
      <c r="Q30" s="6" t="s">
        <v>28</v>
      </c>
    </row>
    <row r="31" spans="1:17" ht="75.75" customHeight="1">
      <c r="A31" s="66" t="s">
        <v>70</v>
      </c>
      <c r="B31" s="67" t="s">
        <v>77</v>
      </c>
      <c r="C31" s="67" t="s">
        <v>90</v>
      </c>
      <c r="D31" s="67">
        <v>1977</v>
      </c>
      <c r="E31" s="31">
        <v>1.5</v>
      </c>
      <c r="F31" s="31" t="s">
        <v>91</v>
      </c>
      <c r="G31" s="112" t="s">
        <v>406</v>
      </c>
      <c r="H31" s="31">
        <v>20107</v>
      </c>
      <c r="I31" s="34">
        <v>0</v>
      </c>
      <c r="J31" s="34">
        <v>0</v>
      </c>
      <c r="K31" s="31">
        <v>0</v>
      </c>
      <c r="L31" s="35">
        <v>41603</v>
      </c>
      <c r="M31" s="12" t="s">
        <v>92</v>
      </c>
      <c r="N31" s="12"/>
      <c r="O31" s="18" t="s">
        <v>26</v>
      </c>
      <c r="P31" s="6" t="s">
        <v>27</v>
      </c>
      <c r="Q31" s="6" t="s">
        <v>28</v>
      </c>
    </row>
    <row r="32" spans="1:17" ht="75.75" customHeight="1">
      <c r="A32" s="66" t="s">
        <v>75</v>
      </c>
      <c r="B32" s="67" t="s">
        <v>77</v>
      </c>
      <c r="C32" s="67" t="s">
        <v>94</v>
      </c>
      <c r="D32" s="67">
        <v>1977</v>
      </c>
      <c r="E32" s="31">
        <v>1.5</v>
      </c>
      <c r="F32" s="31" t="s">
        <v>95</v>
      </c>
      <c r="G32" s="31" t="s">
        <v>407</v>
      </c>
      <c r="H32" s="31">
        <v>0</v>
      </c>
      <c r="I32" s="34">
        <v>0</v>
      </c>
      <c r="J32" s="34">
        <v>0</v>
      </c>
      <c r="K32" s="31">
        <v>0</v>
      </c>
      <c r="L32" s="35">
        <v>41603</v>
      </c>
      <c r="M32" s="12" t="s">
        <v>96</v>
      </c>
      <c r="N32" s="12"/>
      <c r="O32" s="18" t="s">
        <v>26</v>
      </c>
      <c r="P32" s="6" t="s">
        <v>27</v>
      </c>
      <c r="Q32" s="6" t="s">
        <v>28</v>
      </c>
    </row>
    <row r="33" spans="1:17" ht="76.5" customHeight="1">
      <c r="A33" s="66" t="s">
        <v>76</v>
      </c>
      <c r="B33" s="67" t="s">
        <v>77</v>
      </c>
      <c r="C33" s="67" t="s">
        <v>98</v>
      </c>
      <c r="D33" s="67">
        <v>1977</v>
      </c>
      <c r="E33" s="31">
        <v>1.5</v>
      </c>
      <c r="F33" s="31" t="s">
        <v>99</v>
      </c>
      <c r="G33" s="31" t="s">
        <v>408</v>
      </c>
      <c r="H33" s="31">
        <v>0</v>
      </c>
      <c r="I33" s="34">
        <v>0</v>
      </c>
      <c r="J33" s="34">
        <v>0</v>
      </c>
      <c r="K33" s="31">
        <v>0</v>
      </c>
      <c r="L33" s="35">
        <v>41603</v>
      </c>
      <c r="M33" s="12" t="s">
        <v>100</v>
      </c>
      <c r="N33" s="12"/>
      <c r="O33" s="18" t="s">
        <v>26</v>
      </c>
      <c r="P33" s="6" t="s">
        <v>27</v>
      </c>
      <c r="Q33" s="6" t="s">
        <v>28</v>
      </c>
    </row>
    <row r="34" spans="1:17" ht="69.75" customHeight="1">
      <c r="A34" s="66" t="s">
        <v>81</v>
      </c>
      <c r="B34" s="67" t="s">
        <v>77</v>
      </c>
      <c r="C34" s="67" t="s">
        <v>102</v>
      </c>
      <c r="D34" s="67">
        <v>1977</v>
      </c>
      <c r="E34" s="31">
        <v>1.5</v>
      </c>
      <c r="F34" s="31" t="s">
        <v>103</v>
      </c>
      <c r="G34" s="31" t="s">
        <v>409</v>
      </c>
      <c r="H34" s="31">
        <v>0</v>
      </c>
      <c r="I34" s="34">
        <v>0</v>
      </c>
      <c r="J34" s="34">
        <v>0</v>
      </c>
      <c r="K34" s="31">
        <v>0</v>
      </c>
      <c r="L34" s="35">
        <v>41603</v>
      </c>
      <c r="M34" s="12" t="s">
        <v>104</v>
      </c>
      <c r="N34" s="12"/>
      <c r="O34" s="18" t="s">
        <v>26</v>
      </c>
      <c r="P34" s="6" t="s">
        <v>27</v>
      </c>
      <c r="Q34" s="6" t="s">
        <v>28</v>
      </c>
    </row>
    <row r="35" spans="1:17" ht="81" customHeight="1">
      <c r="A35" s="66" t="s">
        <v>85</v>
      </c>
      <c r="B35" s="67" t="s">
        <v>106</v>
      </c>
      <c r="C35" s="67" t="s">
        <v>410</v>
      </c>
      <c r="D35" s="67">
        <v>1977</v>
      </c>
      <c r="E35" s="12">
        <v>6200</v>
      </c>
      <c r="F35" s="12" t="s">
        <v>107</v>
      </c>
      <c r="G35" s="31" t="s">
        <v>411</v>
      </c>
      <c r="H35" s="12">
        <v>15716442</v>
      </c>
      <c r="I35" s="36">
        <v>923225.52</v>
      </c>
      <c r="J35" s="36">
        <v>923225.52</v>
      </c>
      <c r="K35" s="12">
        <v>0</v>
      </c>
      <c r="L35" s="12" t="s">
        <v>108</v>
      </c>
      <c r="M35" s="12" t="s">
        <v>109</v>
      </c>
      <c r="N35" s="12"/>
      <c r="O35" s="18" t="s">
        <v>26</v>
      </c>
      <c r="P35" s="6" t="s">
        <v>27</v>
      </c>
      <c r="Q35" s="6" t="s">
        <v>28</v>
      </c>
    </row>
    <row r="36" spans="1:17" ht="49.5" customHeight="1">
      <c r="A36" s="66" t="s">
        <v>89</v>
      </c>
      <c r="B36" s="67" t="s">
        <v>114</v>
      </c>
      <c r="C36" s="67" t="s">
        <v>115</v>
      </c>
      <c r="D36" s="67">
        <v>1976</v>
      </c>
      <c r="E36" s="12">
        <v>300</v>
      </c>
      <c r="F36" s="31">
        <v>1080030</v>
      </c>
      <c r="G36" s="64" t="s">
        <v>116</v>
      </c>
      <c r="H36" s="31">
        <v>0</v>
      </c>
      <c r="I36" s="36">
        <v>873003</v>
      </c>
      <c r="J36" s="36">
        <v>873003</v>
      </c>
      <c r="K36" s="12">
        <v>0</v>
      </c>
      <c r="L36" s="37">
        <v>38715</v>
      </c>
      <c r="M36" s="12" t="s">
        <v>117</v>
      </c>
      <c r="N36" s="12"/>
      <c r="O36" s="18" t="s">
        <v>26</v>
      </c>
      <c r="P36" s="6" t="s">
        <v>27</v>
      </c>
      <c r="Q36" s="6" t="s">
        <v>28</v>
      </c>
    </row>
    <row r="37" spans="1:17" ht="86.25" customHeight="1">
      <c r="A37" s="71" t="s">
        <v>93</v>
      </c>
      <c r="B37" s="67" t="s">
        <v>119</v>
      </c>
      <c r="C37" s="67" t="s">
        <v>120</v>
      </c>
      <c r="D37" s="67">
        <v>1976</v>
      </c>
      <c r="E37" s="12">
        <v>40</v>
      </c>
      <c r="F37" s="12" t="s">
        <v>121</v>
      </c>
      <c r="G37" s="12" t="s">
        <v>122</v>
      </c>
      <c r="H37" s="31">
        <v>0</v>
      </c>
      <c r="I37" s="77">
        <v>49300</v>
      </c>
      <c r="J37" s="77">
        <v>49300</v>
      </c>
      <c r="K37" s="12">
        <v>0</v>
      </c>
      <c r="L37" s="37">
        <v>42109</v>
      </c>
      <c r="M37" s="31" t="s">
        <v>123</v>
      </c>
      <c r="N37" s="31"/>
      <c r="O37" s="18" t="s">
        <v>26</v>
      </c>
      <c r="P37" s="6" t="s">
        <v>27</v>
      </c>
      <c r="Q37" s="6" t="s">
        <v>28</v>
      </c>
    </row>
    <row r="38" spans="1:17" ht="94.5" customHeight="1">
      <c r="A38" s="71" t="s">
        <v>97</v>
      </c>
      <c r="B38" s="67" t="s">
        <v>119</v>
      </c>
      <c r="C38" s="67" t="s">
        <v>125</v>
      </c>
      <c r="D38" s="67">
        <v>1976</v>
      </c>
      <c r="E38" s="12">
        <v>50</v>
      </c>
      <c r="F38" s="12" t="s">
        <v>126</v>
      </c>
      <c r="G38" s="12" t="s">
        <v>127</v>
      </c>
      <c r="H38" s="31">
        <v>0</v>
      </c>
      <c r="I38" s="77">
        <v>27366</v>
      </c>
      <c r="J38" s="77">
        <v>27366</v>
      </c>
      <c r="K38" s="12">
        <v>0</v>
      </c>
      <c r="L38" s="37">
        <v>42109</v>
      </c>
      <c r="M38" s="31" t="s">
        <v>128</v>
      </c>
      <c r="N38" s="31"/>
      <c r="O38" s="18" t="s">
        <v>26</v>
      </c>
      <c r="P38" s="6" t="s">
        <v>27</v>
      </c>
      <c r="Q38" s="6" t="s">
        <v>28</v>
      </c>
    </row>
    <row r="39" spans="1:17" ht="85.5" customHeight="1">
      <c r="A39" s="71" t="s">
        <v>101</v>
      </c>
      <c r="B39" s="67" t="s">
        <v>130</v>
      </c>
      <c r="C39" s="67" t="s">
        <v>131</v>
      </c>
      <c r="D39" s="67">
        <v>1976</v>
      </c>
      <c r="E39" s="12">
        <v>25</v>
      </c>
      <c r="F39" s="12" t="s">
        <v>132</v>
      </c>
      <c r="G39" s="12" t="s">
        <v>133</v>
      </c>
      <c r="H39" s="31">
        <v>0</v>
      </c>
      <c r="I39" s="77">
        <v>8974</v>
      </c>
      <c r="J39" s="77">
        <v>8974</v>
      </c>
      <c r="K39" s="12">
        <v>0</v>
      </c>
      <c r="L39" s="37">
        <v>42109</v>
      </c>
      <c r="M39" s="31" t="s">
        <v>134</v>
      </c>
      <c r="N39" s="31"/>
      <c r="O39" s="18" t="s">
        <v>26</v>
      </c>
      <c r="P39" s="6" t="s">
        <v>27</v>
      </c>
      <c r="Q39" s="6" t="s">
        <v>28</v>
      </c>
    </row>
    <row r="40" spans="1:17" ht="83.25" customHeight="1">
      <c r="A40" s="71" t="s">
        <v>105</v>
      </c>
      <c r="B40" s="67" t="s">
        <v>136</v>
      </c>
      <c r="C40" s="67" t="s">
        <v>137</v>
      </c>
      <c r="D40" s="67">
        <v>1976</v>
      </c>
      <c r="E40" s="12">
        <v>45</v>
      </c>
      <c r="F40" s="12" t="s">
        <v>138</v>
      </c>
      <c r="G40" s="12" t="s">
        <v>139</v>
      </c>
      <c r="H40" s="31">
        <v>0</v>
      </c>
      <c r="I40" s="77">
        <v>25878</v>
      </c>
      <c r="J40" s="77">
        <v>25878</v>
      </c>
      <c r="K40" s="12">
        <v>0</v>
      </c>
      <c r="L40" s="37">
        <v>42109</v>
      </c>
      <c r="M40" s="31" t="s">
        <v>140</v>
      </c>
      <c r="N40" s="31"/>
      <c r="O40" s="18" t="s">
        <v>26</v>
      </c>
      <c r="P40" s="6" t="s">
        <v>27</v>
      </c>
      <c r="Q40" s="6" t="s">
        <v>28</v>
      </c>
    </row>
    <row r="41" spans="1:17" ht="84.75" customHeight="1">
      <c r="A41" s="71" t="s">
        <v>110</v>
      </c>
      <c r="B41" s="67" t="s">
        <v>77</v>
      </c>
      <c r="C41" s="67" t="s">
        <v>142</v>
      </c>
      <c r="D41" s="67">
        <v>1976</v>
      </c>
      <c r="E41" s="12">
        <v>1.5</v>
      </c>
      <c r="F41" s="12" t="s">
        <v>143</v>
      </c>
      <c r="G41" s="12" t="s">
        <v>144</v>
      </c>
      <c r="H41" s="31">
        <v>26810</v>
      </c>
      <c r="I41" s="12">
        <v>0</v>
      </c>
      <c r="J41" s="77">
        <v>0</v>
      </c>
      <c r="K41" s="12">
        <v>0</v>
      </c>
      <c r="L41" s="37">
        <v>42109</v>
      </c>
      <c r="M41" s="31" t="s">
        <v>145</v>
      </c>
      <c r="N41" s="31"/>
      <c r="O41" s="18" t="s">
        <v>26</v>
      </c>
      <c r="P41" s="6" t="s">
        <v>27</v>
      </c>
      <c r="Q41" s="6" t="s">
        <v>28</v>
      </c>
    </row>
    <row r="42" spans="1:17" ht="85.5" customHeight="1">
      <c r="A42" s="71" t="s">
        <v>113</v>
      </c>
      <c r="B42" s="67" t="s">
        <v>77</v>
      </c>
      <c r="C42" s="67" t="s">
        <v>147</v>
      </c>
      <c r="D42" s="67">
        <v>1976</v>
      </c>
      <c r="E42" s="12">
        <v>1.5</v>
      </c>
      <c r="F42" s="12" t="s">
        <v>148</v>
      </c>
      <c r="G42" s="12" t="s">
        <v>149</v>
      </c>
      <c r="H42" s="31">
        <v>26810</v>
      </c>
      <c r="I42" s="12">
        <v>0</v>
      </c>
      <c r="J42" s="77">
        <v>0</v>
      </c>
      <c r="K42" s="12">
        <v>0</v>
      </c>
      <c r="L42" s="37">
        <v>42109</v>
      </c>
      <c r="M42" s="31" t="s">
        <v>150</v>
      </c>
      <c r="N42" s="31"/>
      <c r="O42" s="18" t="s">
        <v>26</v>
      </c>
      <c r="P42" s="6" t="s">
        <v>27</v>
      </c>
      <c r="Q42" s="6" t="s">
        <v>28</v>
      </c>
    </row>
    <row r="43" spans="1:17" ht="83.25" customHeight="1">
      <c r="A43" s="71" t="s">
        <v>118</v>
      </c>
      <c r="B43" s="67" t="s">
        <v>77</v>
      </c>
      <c r="C43" s="67" t="s">
        <v>152</v>
      </c>
      <c r="D43" s="67">
        <v>1976</v>
      </c>
      <c r="E43" s="12">
        <v>1.5</v>
      </c>
      <c r="F43" s="12" t="s">
        <v>153</v>
      </c>
      <c r="G43" s="12" t="s">
        <v>154</v>
      </c>
      <c r="H43" s="31">
        <v>26810</v>
      </c>
      <c r="I43" s="12">
        <v>0</v>
      </c>
      <c r="J43" s="77">
        <v>0</v>
      </c>
      <c r="K43" s="12">
        <v>0</v>
      </c>
      <c r="L43" s="37">
        <v>42109</v>
      </c>
      <c r="M43" s="31" t="s">
        <v>155</v>
      </c>
      <c r="N43" s="31"/>
      <c r="O43" s="18" t="s">
        <v>26</v>
      </c>
      <c r="P43" s="6" t="s">
        <v>27</v>
      </c>
      <c r="Q43" s="6" t="s">
        <v>28</v>
      </c>
    </row>
    <row r="44" spans="1:17" ht="78.75">
      <c r="A44" s="71" t="s">
        <v>124</v>
      </c>
      <c r="B44" s="67" t="s">
        <v>77</v>
      </c>
      <c r="C44" s="67" t="s">
        <v>157</v>
      </c>
      <c r="D44" s="67">
        <v>1976</v>
      </c>
      <c r="E44" s="12">
        <v>1.5</v>
      </c>
      <c r="F44" s="12" t="s">
        <v>158</v>
      </c>
      <c r="G44" s="12" t="s">
        <v>159</v>
      </c>
      <c r="H44" s="31">
        <v>26810</v>
      </c>
      <c r="I44" s="12">
        <v>0</v>
      </c>
      <c r="J44" s="77">
        <v>0</v>
      </c>
      <c r="K44" s="12">
        <v>0</v>
      </c>
      <c r="L44" s="37">
        <v>42109</v>
      </c>
      <c r="M44" s="31" t="s">
        <v>160</v>
      </c>
      <c r="N44" s="31"/>
      <c r="O44" s="18" t="s">
        <v>26</v>
      </c>
      <c r="P44" s="6" t="s">
        <v>27</v>
      </c>
      <c r="Q44" s="6" t="s">
        <v>28</v>
      </c>
    </row>
    <row r="45" spans="1:17" ht="87.75" customHeight="1">
      <c r="A45" s="71" t="s">
        <v>129</v>
      </c>
      <c r="B45" s="67" t="s">
        <v>162</v>
      </c>
      <c r="C45" s="67" t="s">
        <v>163</v>
      </c>
      <c r="D45" s="67">
        <v>1976</v>
      </c>
      <c r="E45" s="12">
        <v>789</v>
      </c>
      <c r="F45" s="12" t="s">
        <v>164</v>
      </c>
      <c r="G45" s="12" t="s">
        <v>165</v>
      </c>
      <c r="H45" s="31">
        <v>1893324</v>
      </c>
      <c r="I45" s="77">
        <v>7553</v>
      </c>
      <c r="J45" s="77">
        <v>7553</v>
      </c>
      <c r="K45" s="12">
        <v>0</v>
      </c>
      <c r="L45" s="37">
        <v>42109</v>
      </c>
      <c r="M45" s="31" t="s">
        <v>166</v>
      </c>
      <c r="N45" s="31"/>
      <c r="O45" s="18" t="s">
        <v>26</v>
      </c>
      <c r="P45" s="6" t="s">
        <v>27</v>
      </c>
      <c r="Q45" s="6" t="s">
        <v>28</v>
      </c>
    </row>
    <row r="46" spans="1:17" ht="102.75" customHeight="1">
      <c r="A46" s="71" t="s">
        <v>135</v>
      </c>
      <c r="B46" s="67" t="s">
        <v>162</v>
      </c>
      <c r="C46" s="67" t="s">
        <v>168</v>
      </c>
      <c r="D46" s="67">
        <v>1976</v>
      </c>
      <c r="E46" s="31">
        <v>684</v>
      </c>
      <c r="F46" s="12" t="s">
        <v>169</v>
      </c>
      <c r="G46" s="12" t="s">
        <v>170</v>
      </c>
      <c r="H46" s="31">
        <v>1732611</v>
      </c>
      <c r="I46" s="78">
        <v>4566</v>
      </c>
      <c r="J46" s="78">
        <v>4566</v>
      </c>
      <c r="K46" s="31">
        <v>0</v>
      </c>
      <c r="L46" s="37">
        <v>42109</v>
      </c>
      <c r="M46" s="31" t="s">
        <v>171</v>
      </c>
      <c r="N46" s="31"/>
      <c r="O46" s="30"/>
      <c r="P46" s="6" t="s">
        <v>27</v>
      </c>
      <c r="Q46" s="6" t="s">
        <v>28</v>
      </c>
    </row>
    <row r="47" spans="1:17" ht="117.75" customHeight="1">
      <c r="A47" s="71" t="s">
        <v>141</v>
      </c>
      <c r="B47" s="67" t="s">
        <v>162</v>
      </c>
      <c r="C47" s="67" t="s">
        <v>173</v>
      </c>
      <c r="D47" s="67">
        <v>1976</v>
      </c>
      <c r="E47" s="12">
        <v>789</v>
      </c>
      <c r="F47" s="12" t="s">
        <v>174</v>
      </c>
      <c r="G47" s="12" t="s">
        <v>175</v>
      </c>
      <c r="H47" s="31">
        <v>1999790</v>
      </c>
      <c r="I47" s="77">
        <v>9877</v>
      </c>
      <c r="J47" s="77">
        <v>9877</v>
      </c>
      <c r="K47" s="12">
        <v>0</v>
      </c>
      <c r="L47" s="37">
        <v>42109</v>
      </c>
      <c r="M47" s="31" t="s">
        <v>176</v>
      </c>
      <c r="N47" s="31"/>
      <c r="O47" s="18" t="s">
        <v>26</v>
      </c>
      <c r="P47" s="6" t="s">
        <v>27</v>
      </c>
      <c r="Q47" s="6" t="s">
        <v>28</v>
      </c>
    </row>
    <row r="48" spans="1:17" ht="122.25" customHeight="1">
      <c r="A48" s="71" t="s">
        <v>146</v>
      </c>
      <c r="B48" s="67" t="s">
        <v>162</v>
      </c>
      <c r="C48" s="67" t="s">
        <v>178</v>
      </c>
      <c r="D48" s="67">
        <v>1976</v>
      </c>
      <c r="E48" s="12">
        <v>1643</v>
      </c>
      <c r="F48" s="12" t="s">
        <v>179</v>
      </c>
      <c r="G48" s="12" t="s">
        <v>180</v>
      </c>
      <c r="H48" s="31">
        <v>4164604</v>
      </c>
      <c r="I48" s="77">
        <v>6972</v>
      </c>
      <c r="J48" s="77">
        <v>6972</v>
      </c>
      <c r="K48" s="12">
        <v>0</v>
      </c>
      <c r="L48" s="37">
        <v>42109</v>
      </c>
      <c r="M48" s="31" t="s">
        <v>181</v>
      </c>
      <c r="N48" s="31"/>
      <c r="O48" s="18" t="s">
        <v>26</v>
      </c>
      <c r="P48" s="6" t="s">
        <v>27</v>
      </c>
      <c r="Q48" s="6" t="s">
        <v>28</v>
      </c>
    </row>
    <row r="49" spans="1:17" ht="103.5" customHeight="1">
      <c r="A49" s="71" t="s">
        <v>151</v>
      </c>
      <c r="B49" s="67" t="s">
        <v>162</v>
      </c>
      <c r="C49" s="67" t="s">
        <v>183</v>
      </c>
      <c r="D49" s="67">
        <v>1976</v>
      </c>
      <c r="E49" s="12">
        <v>535</v>
      </c>
      <c r="F49" s="12" t="s">
        <v>184</v>
      </c>
      <c r="G49" s="12" t="s">
        <v>185</v>
      </c>
      <c r="H49" s="31">
        <v>0</v>
      </c>
      <c r="I49" s="77">
        <v>3571</v>
      </c>
      <c r="J49" s="77">
        <v>3571</v>
      </c>
      <c r="K49" s="12">
        <v>0</v>
      </c>
      <c r="L49" s="37">
        <v>42109</v>
      </c>
      <c r="M49" s="31" t="s">
        <v>186</v>
      </c>
      <c r="N49" s="31"/>
      <c r="O49" s="18" t="s">
        <v>26</v>
      </c>
      <c r="P49" s="6" t="s">
        <v>27</v>
      </c>
      <c r="Q49" s="6" t="s">
        <v>28</v>
      </c>
    </row>
    <row r="50" spans="1:17" ht="127.5" customHeight="1">
      <c r="A50" s="71" t="s">
        <v>156</v>
      </c>
      <c r="B50" s="67" t="s">
        <v>162</v>
      </c>
      <c r="C50" s="67" t="s">
        <v>188</v>
      </c>
      <c r="D50" s="67">
        <v>1976</v>
      </c>
      <c r="E50" s="12">
        <v>1106</v>
      </c>
      <c r="F50" s="12" t="s">
        <v>189</v>
      </c>
      <c r="G50" s="12" t="s">
        <v>190</v>
      </c>
      <c r="H50" s="31">
        <v>0</v>
      </c>
      <c r="I50" s="77">
        <v>5508</v>
      </c>
      <c r="J50" s="77">
        <v>5508</v>
      </c>
      <c r="K50" s="12">
        <v>0</v>
      </c>
      <c r="L50" s="37">
        <v>42109</v>
      </c>
      <c r="M50" s="31" t="s">
        <v>191</v>
      </c>
      <c r="N50" s="31"/>
      <c r="O50" s="18" t="s">
        <v>26</v>
      </c>
      <c r="P50" s="6" t="s">
        <v>27</v>
      </c>
      <c r="Q50" s="6" t="s">
        <v>28</v>
      </c>
    </row>
    <row r="51" spans="1:17" ht="117.75" customHeight="1">
      <c r="A51" s="71" t="s">
        <v>161</v>
      </c>
      <c r="B51" s="67" t="s">
        <v>162</v>
      </c>
      <c r="C51" s="67" t="s">
        <v>192</v>
      </c>
      <c r="D51" s="67">
        <v>1976</v>
      </c>
      <c r="E51" s="12">
        <v>1344</v>
      </c>
      <c r="F51" s="12" t="s">
        <v>193</v>
      </c>
      <c r="G51" s="12" t="s">
        <v>194</v>
      </c>
      <c r="H51" s="31">
        <v>0</v>
      </c>
      <c r="I51" s="77">
        <v>6693</v>
      </c>
      <c r="J51" s="77">
        <v>6693</v>
      </c>
      <c r="K51" s="12">
        <v>0</v>
      </c>
      <c r="L51" s="37">
        <v>42109</v>
      </c>
      <c r="M51" s="31" t="s">
        <v>195</v>
      </c>
      <c r="N51" s="31"/>
      <c r="O51" s="18" t="s">
        <v>26</v>
      </c>
      <c r="P51" s="6" t="s">
        <v>27</v>
      </c>
      <c r="Q51" s="6" t="s">
        <v>28</v>
      </c>
    </row>
    <row r="52" spans="1:17" ht="92.25" customHeight="1">
      <c r="A52" s="71" t="s">
        <v>167</v>
      </c>
      <c r="B52" s="67" t="s">
        <v>162</v>
      </c>
      <c r="C52" s="67" t="s">
        <v>196</v>
      </c>
      <c r="D52" s="67">
        <v>1976</v>
      </c>
      <c r="E52" s="12">
        <v>325</v>
      </c>
      <c r="F52" s="12" t="s">
        <v>197</v>
      </c>
      <c r="G52" s="12" t="s">
        <v>198</v>
      </c>
      <c r="H52" s="31">
        <v>0</v>
      </c>
      <c r="I52" s="77">
        <v>2170</v>
      </c>
      <c r="J52" s="77">
        <v>2170</v>
      </c>
      <c r="K52" s="12">
        <v>0</v>
      </c>
      <c r="L52" s="37">
        <v>42109</v>
      </c>
      <c r="M52" s="31" t="s">
        <v>199</v>
      </c>
      <c r="N52" s="31"/>
      <c r="O52" s="18" t="s">
        <v>26</v>
      </c>
      <c r="P52" s="6" t="s">
        <v>27</v>
      </c>
      <c r="Q52" s="6" t="s">
        <v>28</v>
      </c>
    </row>
    <row r="53" spans="1:17" ht="177" customHeight="1">
      <c r="A53" s="71" t="s">
        <v>172</v>
      </c>
      <c r="B53" s="67" t="s">
        <v>162</v>
      </c>
      <c r="C53" s="67" t="s">
        <v>200</v>
      </c>
      <c r="D53" s="67">
        <v>1976</v>
      </c>
      <c r="E53" s="12">
        <v>197</v>
      </c>
      <c r="F53" s="12" t="s">
        <v>201</v>
      </c>
      <c r="G53" s="12" t="s">
        <v>202</v>
      </c>
      <c r="H53" s="31">
        <v>0</v>
      </c>
      <c r="I53" s="77">
        <v>1313</v>
      </c>
      <c r="J53" s="77">
        <v>1313</v>
      </c>
      <c r="K53" s="12">
        <v>0</v>
      </c>
      <c r="L53" s="37">
        <v>42109</v>
      </c>
      <c r="M53" s="31" t="s">
        <v>203</v>
      </c>
      <c r="N53" s="31"/>
      <c r="O53" s="18" t="s">
        <v>26</v>
      </c>
      <c r="P53" s="6" t="s">
        <v>27</v>
      </c>
      <c r="Q53" s="6" t="s">
        <v>28</v>
      </c>
    </row>
    <row r="54" spans="1:17" ht="140.25" customHeight="1">
      <c r="A54" s="71" t="s">
        <v>177</v>
      </c>
      <c r="B54" s="67" t="s">
        <v>459</v>
      </c>
      <c r="C54" s="67" t="s">
        <v>205</v>
      </c>
      <c r="D54" s="67">
        <v>2018</v>
      </c>
      <c r="E54" s="12">
        <v>1649</v>
      </c>
      <c r="F54" s="67">
        <v>1080049</v>
      </c>
      <c r="G54" s="64" t="s">
        <v>327</v>
      </c>
      <c r="H54" s="12">
        <v>0</v>
      </c>
      <c r="I54" s="36">
        <v>3952487.36</v>
      </c>
      <c r="J54" s="77">
        <v>0</v>
      </c>
      <c r="K54" s="36">
        <v>3952487.36</v>
      </c>
      <c r="L54" s="37">
        <v>42563</v>
      </c>
      <c r="M54" s="67" t="s">
        <v>329</v>
      </c>
      <c r="N54" s="12"/>
      <c r="O54" s="18" t="s">
        <v>26</v>
      </c>
      <c r="P54" s="6" t="s">
        <v>27</v>
      </c>
      <c r="Q54" s="6" t="s">
        <v>28</v>
      </c>
    </row>
    <row r="55" spans="1:17" ht="123.75" customHeight="1">
      <c r="A55" s="26" t="s">
        <v>182</v>
      </c>
      <c r="B55" s="67" t="s">
        <v>460</v>
      </c>
      <c r="C55" s="12" t="s">
        <v>207</v>
      </c>
      <c r="D55" s="12">
        <v>2014</v>
      </c>
      <c r="E55" s="31">
        <v>17000</v>
      </c>
      <c r="F55" s="31">
        <v>1080025</v>
      </c>
      <c r="G55" s="31" t="s">
        <v>328</v>
      </c>
      <c r="H55" s="31">
        <v>0</v>
      </c>
      <c r="I55" s="36">
        <v>3321387.33</v>
      </c>
      <c r="J55" s="12">
        <v>0</v>
      </c>
      <c r="K55" s="36">
        <v>3321387.33</v>
      </c>
      <c r="L55" s="35">
        <v>41825</v>
      </c>
      <c r="M55" s="67" t="s">
        <v>330</v>
      </c>
      <c r="N55" s="31"/>
      <c r="O55" s="18" t="s">
        <v>26</v>
      </c>
      <c r="P55" s="6" t="s">
        <v>27</v>
      </c>
      <c r="Q55" s="6" t="s">
        <v>28</v>
      </c>
    </row>
    <row r="56" spans="1:17" ht="108" customHeight="1">
      <c r="A56" s="26" t="s">
        <v>187</v>
      </c>
      <c r="B56" s="31" t="s">
        <v>357</v>
      </c>
      <c r="C56" s="31" t="s">
        <v>349</v>
      </c>
      <c r="D56" s="31">
        <v>1938</v>
      </c>
      <c r="E56" s="31">
        <v>3391</v>
      </c>
      <c r="F56" s="31"/>
      <c r="G56" s="31" t="s">
        <v>358</v>
      </c>
      <c r="H56" s="31">
        <v>0</v>
      </c>
      <c r="I56" s="34">
        <v>0</v>
      </c>
      <c r="J56" s="31">
        <v>0</v>
      </c>
      <c r="K56" s="34">
        <v>0</v>
      </c>
      <c r="L56" s="35">
        <v>44358</v>
      </c>
      <c r="M56" s="31" t="s">
        <v>359</v>
      </c>
      <c r="N56" s="31"/>
      <c r="O56" s="29" t="s">
        <v>26</v>
      </c>
      <c r="P56" s="25" t="s">
        <v>27</v>
      </c>
      <c r="Q56" s="25" t="s">
        <v>28</v>
      </c>
    </row>
    <row r="57" spans="1:17" ht="108" customHeight="1">
      <c r="A57" s="26" t="s">
        <v>449</v>
      </c>
      <c r="B57" s="67" t="s">
        <v>446</v>
      </c>
      <c r="C57" s="67" t="s">
        <v>447</v>
      </c>
      <c r="D57" s="67">
        <v>2018</v>
      </c>
      <c r="E57" s="31">
        <v>6200</v>
      </c>
      <c r="F57" s="31"/>
      <c r="G57" s="31" t="s">
        <v>448</v>
      </c>
      <c r="H57" s="31">
        <v>36671636</v>
      </c>
      <c r="I57" s="113">
        <v>14756037.050000001</v>
      </c>
      <c r="J57" s="67">
        <v>0</v>
      </c>
      <c r="K57" s="113">
        <v>14756037.050000001</v>
      </c>
      <c r="L57" s="35"/>
      <c r="M57" s="67" t="s">
        <v>484</v>
      </c>
      <c r="N57" s="31"/>
      <c r="O57" s="29" t="s">
        <v>26</v>
      </c>
      <c r="P57" s="6" t="s">
        <v>27</v>
      </c>
      <c r="Q57" s="6" t="s">
        <v>28</v>
      </c>
    </row>
    <row r="58" spans="1:17" ht="31.5">
      <c r="A58" s="13"/>
      <c r="B58" s="20" t="s">
        <v>208</v>
      </c>
      <c r="C58" s="80">
        <v>35</v>
      </c>
      <c r="D58" s="80"/>
      <c r="E58" s="80"/>
      <c r="F58" s="80"/>
      <c r="G58" s="80"/>
      <c r="H58" s="80"/>
      <c r="I58" s="94">
        <f>I23+I24+I25+I26+I27+I28+I29+I30+I31+I32+I33+I34+I35+I36+I37+I38+I39+I40+I41+I42+I43+I44+I45+I46+I47+I48+I49+I50+I51+I52+I53+I54+I55+I56+I57</f>
        <v>39645542.620000005</v>
      </c>
      <c r="J58" s="94">
        <f>J23+J24+J25+J26+J27+J28+J29+J30+J31+J32+J33+J34+J35+J36+J37+J38+J39+J40+J41+J42+J43+J44+J45+J46+J47+J48+J49+J50+J51+J52+J53+J54+J55+J56+J57</f>
        <v>8001359.4100000001</v>
      </c>
      <c r="K58" s="94">
        <f>K23+K24+K25+K26+K27+K28+K29+K30+K31+K32+K33+K34+K35+K36+K37+K38+K39+K40+K41+K42+K43+K44+K45+K46+K47+K48+K49+K50+K51+K52+K53+K54+K55+K56+K57</f>
        <v>31644183.210000001</v>
      </c>
      <c r="L58" s="31"/>
      <c r="M58" s="31"/>
      <c r="N58" s="31"/>
      <c r="O58" s="31"/>
      <c r="P58" s="6"/>
      <c r="Q58" s="6"/>
    </row>
    <row r="59" spans="1:17">
      <c r="A59" s="13"/>
      <c r="B59" s="142" t="s">
        <v>209</v>
      </c>
      <c r="C59" s="150"/>
      <c r="D59" s="151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82.25" customHeight="1">
      <c r="A60" s="13" t="s">
        <v>210</v>
      </c>
      <c r="B60" s="12" t="s">
        <v>211</v>
      </c>
      <c r="C60" s="12" t="s">
        <v>205</v>
      </c>
      <c r="D60" s="12"/>
      <c r="E60" s="12">
        <v>5477</v>
      </c>
      <c r="F60" s="12" t="s">
        <v>24</v>
      </c>
      <c r="G60" s="12" t="s">
        <v>212</v>
      </c>
      <c r="H60" s="12">
        <v>1150.17</v>
      </c>
      <c r="I60" s="36">
        <v>0</v>
      </c>
      <c r="J60" s="12">
        <v>0</v>
      </c>
      <c r="K60" s="36">
        <v>0</v>
      </c>
      <c r="L60" s="37">
        <v>38715</v>
      </c>
      <c r="M60" s="67" t="s">
        <v>213</v>
      </c>
      <c r="N60" s="12"/>
      <c r="O60" s="18" t="s">
        <v>26</v>
      </c>
      <c r="P60" s="6" t="s">
        <v>27</v>
      </c>
      <c r="Q60" s="6" t="s">
        <v>28</v>
      </c>
    </row>
    <row r="61" spans="1:17" ht="123.75">
      <c r="A61" s="13" t="s">
        <v>214</v>
      </c>
      <c r="B61" s="12" t="s">
        <v>215</v>
      </c>
      <c r="C61" s="12" t="s">
        <v>207</v>
      </c>
      <c r="D61" s="12"/>
      <c r="E61" s="31">
        <v>17000</v>
      </c>
      <c r="F61" s="31" t="s">
        <v>24</v>
      </c>
      <c r="G61" s="31" t="s">
        <v>216</v>
      </c>
      <c r="H61" s="31">
        <v>476</v>
      </c>
      <c r="I61" s="36">
        <v>0</v>
      </c>
      <c r="J61" s="12">
        <v>0</v>
      </c>
      <c r="K61" s="36">
        <v>0</v>
      </c>
      <c r="L61" s="35">
        <v>34323</v>
      </c>
      <c r="M61" s="31" t="s">
        <v>217</v>
      </c>
      <c r="N61" s="31"/>
      <c r="O61" s="18" t="s">
        <v>26</v>
      </c>
      <c r="P61" s="6" t="s">
        <v>27</v>
      </c>
      <c r="Q61" s="6" t="s">
        <v>28</v>
      </c>
    </row>
    <row r="62" spans="1:17" ht="96" customHeight="1">
      <c r="A62" s="13" t="s">
        <v>218</v>
      </c>
      <c r="B62" s="12" t="s">
        <v>219</v>
      </c>
      <c r="C62" s="12" t="s">
        <v>220</v>
      </c>
      <c r="D62" s="12"/>
      <c r="E62" s="12">
        <v>3368</v>
      </c>
      <c r="F62" s="12" t="s">
        <v>24</v>
      </c>
      <c r="G62" s="12" t="s">
        <v>221</v>
      </c>
      <c r="H62" s="31">
        <v>1022979.48</v>
      </c>
      <c r="I62" s="31">
        <v>0</v>
      </c>
      <c r="J62" s="31">
        <v>0</v>
      </c>
      <c r="K62" s="31">
        <v>0</v>
      </c>
      <c r="L62" s="37">
        <v>35794</v>
      </c>
      <c r="M62" s="12" t="s">
        <v>222</v>
      </c>
      <c r="N62" s="12"/>
      <c r="O62" s="18" t="s">
        <v>26</v>
      </c>
      <c r="P62" s="6" t="s">
        <v>27</v>
      </c>
      <c r="Q62" s="6" t="s">
        <v>28</v>
      </c>
    </row>
    <row r="63" spans="1:17" ht="108.75" customHeight="1">
      <c r="A63" s="26" t="s">
        <v>223</v>
      </c>
      <c r="B63" s="12" t="s">
        <v>224</v>
      </c>
      <c r="C63" s="12" t="s">
        <v>220</v>
      </c>
      <c r="D63" s="12"/>
      <c r="E63" s="12">
        <v>3368</v>
      </c>
      <c r="F63" s="12" t="s">
        <v>24</v>
      </c>
      <c r="G63" s="12" t="s">
        <v>221</v>
      </c>
      <c r="H63" s="31">
        <v>2386952.12</v>
      </c>
      <c r="I63" s="31">
        <v>0</v>
      </c>
      <c r="J63" s="31">
        <v>0</v>
      </c>
      <c r="K63" s="31">
        <v>0</v>
      </c>
      <c r="L63" s="37">
        <v>41589</v>
      </c>
      <c r="M63" s="12" t="s">
        <v>225</v>
      </c>
      <c r="N63" s="12"/>
      <c r="O63" s="18" t="s">
        <v>26</v>
      </c>
      <c r="P63" s="6" t="s">
        <v>27</v>
      </c>
      <c r="Q63" s="6" t="s">
        <v>28</v>
      </c>
    </row>
    <row r="64" spans="1:17" ht="107.25" customHeight="1">
      <c r="A64" s="26" t="s">
        <v>226</v>
      </c>
      <c r="B64" s="31" t="s">
        <v>353</v>
      </c>
      <c r="C64" s="31" t="s">
        <v>349</v>
      </c>
      <c r="D64" s="31"/>
      <c r="E64" s="31">
        <v>3391</v>
      </c>
      <c r="F64" s="31" t="s">
        <v>24</v>
      </c>
      <c r="G64" s="31" t="s">
        <v>350</v>
      </c>
      <c r="H64" s="31">
        <v>10173</v>
      </c>
      <c r="I64" s="31">
        <v>0</v>
      </c>
      <c r="J64" s="31">
        <v>0</v>
      </c>
      <c r="K64" s="31">
        <v>0</v>
      </c>
      <c r="L64" s="35">
        <v>44358</v>
      </c>
      <c r="M64" s="31" t="s">
        <v>351</v>
      </c>
      <c r="N64" s="31"/>
      <c r="O64" s="29"/>
      <c r="P64" s="25" t="s">
        <v>27</v>
      </c>
      <c r="Q64" s="25" t="s">
        <v>28</v>
      </c>
    </row>
    <row r="65" spans="1:17" ht="107.25" customHeight="1">
      <c r="A65" s="26" t="s">
        <v>352</v>
      </c>
      <c r="B65" s="31" t="s">
        <v>386</v>
      </c>
      <c r="C65" s="31" t="s">
        <v>355</v>
      </c>
      <c r="D65" s="31"/>
      <c r="E65" s="31">
        <v>5300</v>
      </c>
      <c r="F65" s="31" t="s">
        <v>24</v>
      </c>
      <c r="G65" s="31" t="s">
        <v>354</v>
      </c>
      <c r="H65" s="31">
        <v>501698</v>
      </c>
      <c r="I65" s="31">
        <v>0</v>
      </c>
      <c r="J65" s="31">
        <v>0</v>
      </c>
      <c r="K65" s="31">
        <v>0</v>
      </c>
      <c r="L65" s="35">
        <v>42690</v>
      </c>
      <c r="M65" s="31" t="s">
        <v>356</v>
      </c>
      <c r="N65" s="31"/>
      <c r="O65" s="29"/>
      <c r="P65" s="25" t="s">
        <v>27</v>
      </c>
      <c r="Q65" s="25" t="s">
        <v>28</v>
      </c>
    </row>
    <row r="66" spans="1:17" ht="225.75" customHeight="1">
      <c r="A66" s="26" t="s">
        <v>384</v>
      </c>
      <c r="B66" s="12" t="s">
        <v>305</v>
      </c>
      <c r="C66" s="12" t="s">
        <v>228</v>
      </c>
      <c r="D66" s="31"/>
      <c r="E66" s="12">
        <v>2046</v>
      </c>
      <c r="F66" s="12" t="s">
        <v>24</v>
      </c>
      <c r="G66" s="12" t="s">
        <v>229</v>
      </c>
      <c r="H66" s="12">
        <v>1766800</v>
      </c>
      <c r="I66" s="31">
        <v>0</v>
      </c>
      <c r="J66" s="31">
        <v>0</v>
      </c>
      <c r="K66" s="31">
        <v>0</v>
      </c>
      <c r="L66" s="35">
        <v>38715</v>
      </c>
      <c r="M66" s="31" t="s">
        <v>320</v>
      </c>
      <c r="N66" s="12"/>
      <c r="O66" s="18" t="s">
        <v>26</v>
      </c>
      <c r="P66" s="6" t="s">
        <v>27</v>
      </c>
      <c r="Q66" s="6" t="s">
        <v>28</v>
      </c>
    </row>
    <row r="67" spans="1:17" ht="81" customHeight="1">
      <c r="A67" s="26" t="s">
        <v>309</v>
      </c>
      <c r="B67" s="12" t="s">
        <v>231</v>
      </c>
      <c r="C67" s="12" t="s">
        <v>232</v>
      </c>
      <c r="D67" s="12"/>
      <c r="E67" s="12">
        <v>217086</v>
      </c>
      <c r="F67" s="12" t="s">
        <v>24</v>
      </c>
      <c r="G67" s="12" t="s">
        <v>233</v>
      </c>
      <c r="H67" s="12">
        <v>584286.97</v>
      </c>
      <c r="I67" s="12">
        <v>0</v>
      </c>
      <c r="J67" s="12">
        <v>0</v>
      </c>
      <c r="K67" s="12">
        <v>0</v>
      </c>
      <c r="L67" s="37">
        <v>42179</v>
      </c>
      <c r="M67" s="12" t="s">
        <v>234</v>
      </c>
      <c r="N67" s="12"/>
      <c r="O67" s="18" t="s">
        <v>26</v>
      </c>
      <c r="P67" s="6" t="s">
        <v>27</v>
      </c>
      <c r="Q67" s="6" t="s">
        <v>28</v>
      </c>
    </row>
    <row r="68" spans="1:17" ht="82.5" customHeight="1">
      <c r="A68" s="26" t="s">
        <v>310</v>
      </c>
      <c r="B68" s="12" t="s">
        <v>231</v>
      </c>
      <c r="C68" s="12" t="s">
        <v>232</v>
      </c>
      <c r="D68" s="12"/>
      <c r="E68" s="12">
        <v>559773</v>
      </c>
      <c r="F68" s="12" t="s">
        <v>24</v>
      </c>
      <c r="G68" s="12" t="s">
        <v>235</v>
      </c>
      <c r="H68" s="12">
        <v>1506629.03</v>
      </c>
      <c r="I68" s="12">
        <v>0</v>
      </c>
      <c r="J68" s="12">
        <v>0</v>
      </c>
      <c r="K68" s="12">
        <v>0</v>
      </c>
      <c r="L68" s="37">
        <v>42179</v>
      </c>
      <c r="M68" s="12" t="s">
        <v>236</v>
      </c>
      <c r="N68" s="12"/>
      <c r="O68" s="18" t="s">
        <v>26</v>
      </c>
      <c r="P68" s="6" t="s">
        <v>27</v>
      </c>
      <c r="Q68" s="6" t="s">
        <v>28</v>
      </c>
    </row>
    <row r="69" spans="1:17" ht="99" customHeight="1">
      <c r="A69" s="26" t="s">
        <v>311</v>
      </c>
      <c r="B69" s="31" t="s">
        <v>386</v>
      </c>
      <c r="C69" s="31" t="s">
        <v>345</v>
      </c>
      <c r="D69" s="81"/>
      <c r="E69" s="82">
        <v>5600</v>
      </c>
      <c r="F69" s="82" t="s">
        <v>24</v>
      </c>
      <c r="G69" s="31" t="s">
        <v>346</v>
      </c>
      <c r="H69" s="82">
        <v>736456</v>
      </c>
      <c r="I69" s="31">
        <v>0</v>
      </c>
      <c r="J69" s="31">
        <v>0</v>
      </c>
      <c r="K69" s="31">
        <v>0</v>
      </c>
      <c r="L69" s="83" t="s">
        <v>347</v>
      </c>
      <c r="M69" s="31" t="s">
        <v>348</v>
      </c>
      <c r="N69" s="81"/>
      <c r="O69" s="29" t="s">
        <v>26</v>
      </c>
      <c r="P69" s="25" t="s">
        <v>27</v>
      </c>
      <c r="Q69" s="25" t="s">
        <v>28</v>
      </c>
    </row>
    <row r="70" spans="1:17" ht="69.75" customHeight="1">
      <c r="A70" s="26" t="s">
        <v>230</v>
      </c>
      <c r="B70" s="12" t="s">
        <v>231</v>
      </c>
      <c r="C70" s="12" t="s">
        <v>237</v>
      </c>
      <c r="D70" s="12"/>
      <c r="E70" s="12">
        <v>12048</v>
      </c>
      <c r="F70" s="12" t="s">
        <v>24</v>
      </c>
      <c r="G70" s="12" t="s">
        <v>238</v>
      </c>
      <c r="H70" s="12">
        <v>36625.919999999998</v>
      </c>
      <c r="I70" s="12">
        <v>0</v>
      </c>
      <c r="J70" s="12">
        <v>0</v>
      </c>
      <c r="K70" s="12">
        <v>0</v>
      </c>
      <c r="L70" s="37">
        <v>41743</v>
      </c>
      <c r="M70" s="12" t="s">
        <v>239</v>
      </c>
      <c r="N70" s="12"/>
      <c r="O70" s="18" t="s">
        <v>26</v>
      </c>
      <c r="P70" s="6" t="s">
        <v>27</v>
      </c>
      <c r="Q70" s="6" t="s">
        <v>28</v>
      </c>
    </row>
    <row r="71" spans="1:17" ht="161.25" customHeight="1">
      <c r="A71" s="26" t="s">
        <v>336</v>
      </c>
      <c r="B71" s="64" t="s">
        <v>227</v>
      </c>
      <c r="C71" s="64" t="s">
        <v>306</v>
      </c>
      <c r="D71" s="64"/>
      <c r="E71" s="64">
        <v>598</v>
      </c>
      <c r="F71" s="64" t="s">
        <v>24</v>
      </c>
      <c r="G71" s="64" t="s">
        <v>307</v>
      </c>
      <c r="H71" s="64">
        <v>167810.76</v>
      </c>
      <c r="I71" s="64">
        <v>0</v>
      </c>
      <c r="J71" s="64">
        <v>0</v>
      </c>
      <c r="K71" s="64">
        <v>0</v>
      </c>
      <c r="L71" s="37">
        <v>43199</v>
      </c>
      <c r="M71" s="64" t="s">
        <v>308</v>
      </c>
      <c r="N71" s="64"/>
      <c r="O71" s="18"/>
      <c r="P71" s="6" t="s">
        <v>27</v>
      </c>
      <c r="Q71" s="6" t="s">
        <v>28</v>
      </c>
    </row>
    <row r="72" spans="1:17" ht="231.75" customHeight="1">
      <c r="A72" s="26" t="s">
        <v>337</v>
      </c>
      <c r="B72" s="64" t="s">
        <v>323</v>
      </c>
      <c r="C72" s="64" t="s">
        <v>324</v>
      </c>
      <c r="D72" s="31"/>
      <c r="E72" s="64">
        <v>900</v>
      </c>
      <c r="F72" s="64" t="s">
        <v>24</v>
      </c>
      <c r="G72" s="64" t="s">
        <v>325</v>
      </c>
      <c r="H72" s="64">
        <v>334404</v>
      </c>
      <c r="I72" s="31">
        <v>0</v>
      </c>
      <c r="J72" s="31">
        <v>0</v>
      </c>
      <c r="K72" s="31">
        <v>0</v>
      </c>
      <c r="L72" s="35">
        <v>38715</v>
      </c>
      <c r="M72" s="67" t="s">
        <v>326</v>
      </c>
      <c r="N72" s="64"/>
      <c r="O72" s="18" t="s">
        <v>26</v>
      </c>
      <c r="P72" s="6" t="s">
        <v>27</v>
      </c>
      <c r="Q72" s="6" t="s">
        <v>28</v>
      </c>
    </row>
    <row r="73" spans="1:17" ht="94.5" customHeight="1">
      <c r="A73" s="26" t="s">
        <v>339</v>
      </c>
      <c r="B73" s="64" t="s">
        <v>338</v>
      </c>
      <c r="C73" s="64" t="s">
        <v>333</v>
      </c>
      <c r="D73" s="31"/>
      <c r="E73" s="64">
        <v>5712</v>
      </c>
      <c r="F73" s="64" t="s">
        <v>24</v>
      </c>
      <c r="G73" s="64" t="s">
        <v>340</v>
      </c>
      <c r="H73" s="64">
        <v>4009481.28</v>
      </c>
      <c r="I73" s="64">
        <v>0</v>
      </c>
      <c r="J73" s="31">
        <v>0</v>
      </c>
      <c r="K73" s="31">
        <v>0</v>
      </c>
      <c r="L73" s="35">
        <v>44194</v>
      </c>
      <c r="M73" s="67" t="s">
        <v>341</v>
      </c>
      <c r="N73" s="64"/>
      <c r="O73" s="18" t="s">
        <v>26</v>
      </c>
      <c r="P73" s="6" t="s">
        <v>27</v>
      </c>
      <c r="Q73" s="6" t="s">
        <v>28</v>
      </c>
    </row>
    <row r="74" spans="1:17" ht="95.25" customHeight="1">
      <c r="A74" s="26" t="s">
        <v>469</v>
      </c>
      <c r="B74" s="67" t="s">
        <v>386</v>
      </c>
      <c r="C74" s="64" t="s">
        <v>413</v>
      </c>
      <c r="D74" s="31"/>
      <c r="E74" s="64">
        <v>5400</v>
      </c>
      <c r="F74" s="64" t="s">
        <v>24</v>
      </c>
      <c r="G74" s="64" t="s">
        <v>412</v>
      </c>
      <c r="H74" s="64"/>
      <c r="I74" s="64">
        <v>0</v>
      </c>
      <c r="J74" s="64">
        <v>0</v>
      </c>
      <c r="K74" s="64">
        <v>0</v>
      </c>
      <c r="L74" s="35">
        <v>42360</v>
      </c>
      <c r="M74" s="67" t="s">
        <v>414</v>
      </c>
      <c r="N74" s="64"/>
      <c r="O74" s="18" t="s">
        <v>26</v>
      </c>
      <c r="P74" s="6" t="s">
        <v>27</v>
      </c>
      <c r="Q74" s="6" t="s">
        <v>28</v>
      </c>
    </row>
    <row r="75" spans="1:17" ht="105.75" customHeight="1">
      <c r="A75" s="26" t="s">
        <v>470</v>
      </c>
      <c r="B75" s="67" t="s">
        <v>386</v>
      </c>
      <c r="C75" s="64" t="s">
        <v>416</v>
      </c>
      <c r="D75" s="31"/>
      <c r="E75" s="64">
        <v>7300</v>
      </c>
      <c r="F75" s="64" t="s">
        <v>24</v>
      </c>
      <c r="G75" s="64" t="s">
        <v>415</v>
      </c>
      <c r="H75" s="64"/>
      <c r="I75" s="64">
        <v>0</v>
      </c>
      <c r="J75" s="64">
        <v>0</v>
      </c>
      <c r="K75" s="64">
        <v>0</v>
      </c>
      <c r="L75" s="35" t="s">
        <v>421</v>
      </c>
      <c r="M75" s="67" t="s">
        <v>417</v>
      </c>
      <c r="N75" s="64"/>
      <c r="O75" s="18" t="s">
        <v>26</v>
      </c>
      <c r="P75" s="6" t="s">
        <v>27</v>
      </c>
      <c r="Q75" s="6" t="s">
        <v>28</v>
      </c>
    </row>
    <row r="76" spans="1:17" ht="94.5" customHeight="1">
      <c r="A76" s="26" t="s">
        <v>471</v>
      </c>
      <c r="B76" s="67" t="s">
        <v>386</v>
      </c>
      <c r="C76" s="64" t="s">
        <v>418</v>
      </c>
      <c r="D76" s="31"/>
      <c r="E76" s="64">
        <v>5100</v>
      </c>
      <c r="F76" s="64" t="s">
        <v>24</v>
      </c>
      <c r="G76" s="64" t="s">
        <v>419</v>
      </c>
      <c r="H76" s="64"/>
      <c r="I76" s="64">
        <v>0</v>
      </c>
      <c r="J76" s="64">
        <v>0</v>
      </c>
      <c r="K76" s="64">
        <v>0</v>
      </c>
      <c r="L76" s="35">
        <v>41569</v>
      </c>
      <c r="M76" s="67" t="s">
        <v>420</v>
      </c>
      <c r="N76" s="64"/>
      <c r="O76" s="18" t="s">
        <v>26</v>
      </c>
      <c r="P76" s="6" t="s">
        <v>27</v>
      </c>
      <c r="Q76" s="6" t="s">
        <v>28</v>
      </c>
    </row>
    <row r="77" spans="1:17" ht="96" customHeight="1">
      <c r="A77" s="26" t="s">
        <v>472</v>
      </c>
      <c r="B77" s="67" t="s">
        <v>386</v>
      </c>
      <c r="C77" s="64" t="s">
        <v>422</v>
      </c>
      <c r="D77" s="31"/>
      <c r="E77" s="64">
        <v>5100</v>
      </c>
      <c r="F77" s="64" t="s">
        <v>24</v>
      </c>
      <c r="G77" s="64" t="s">
        <v>423</v>
      </c>
      <c r="H77" s="64"/>
      <c r="I77" s="64">
        <v>0</v>
      </c>
      <c r="J77" s="64">
        <v>0</v>
      </c>
      <c r="K77" s="64">
        <v>0</v>
      </c>
      <c r="L77" s="35">
        <v>42348</v>
      </c>
      <c r="M77" s="67" t="s">
        <v>424</v>
      </c>
      <c r="N77" s="64"/>
      <c r="O77" s="18" t="s">
        <v>26</v>
      </c>
      <c r="P77" s="6" t="s">
        <v>27</v>
      </c>
      <c r="Q77" s="6" t="s">
        <v>28</v>
      </c>
    </row>
    <row r="78" spans="1:17" ht="93.75" customHeight="1">
      <c r="A78" s="26" t="s">
        <v>473</v>
      </c>
      <c r="B78" s="67" t="s">
        <v>386</v>
      </c>
      <c r="C78" s="64" t="s">
        <v>425</v>
      </c>
      <c r="D78" s="31"/>
      <c r="E78" s="64">
        <v>4800</v>
      </c>
      <c r="F78" s="64" t="s">
        <v>24</v>
      </c>
      <c r="G78" s="64" t="s">
        <v>427</v>
      </c>
      <c r="H78" s="64"/>
      <c r="I78" s="64">
        <v>0</v>
      </c>
      <c r="J78" s="64">
        <v>0</v>
      </c>
      <c r="K78" s="64">
        <v>0</v>
      </c>
      <c r="L78" s="35" t="s">
        <v>428</v>
      </c>
      <c r="M78" s="67" t="s">
        <v>426</v>
      </c>
      <c r="N78" s="64"/>
      <c r="O78" s="18" t="s">
        <v>26</v>
      </c>
      <c r="P78" s="6" t="s">
        <v>27</v>
      </c>
      <c r="Q78" s="6" t="s">
        <v>28</v>
      </c>
    </row>
    <row r="79" spans="1:17" ht="97.5" customHeight="1">
      <c r="A79" s="26" t="s">
        <v>474</v>
      </c>
      <c r="B79" s="67" t="s">
        <v>386</v>
      </c>
      <c r="C79" s="64" t="s">
        <v>429</v>
      </c>
      <c r="D79" s="31"/>
      <c r="E79" s="64">
        <v>5700</v>
      </c>
      <c r="F79" s="64" t="s">
        <v>24</v>
      </c>
      <c r="G79" s="64" t="s">
        <v>430</v>
      </c>
      <c r="H79" s="64"/>
      <c r="I79" s="64">
        <v>0</v>
      </c>
      <c r="J79" s="64">
        <v>0</v>
      </c>
      <c r="K79" s="64">
        <v>0</v>
      </c>
      <c r="L79" s="35">
        <v>41648</v>
      </c>
      <c r="M79" s="67" t="s">
        <v>431</v>
      </c>
      <c r="N79" s="64"/>
      <c r="O79" s="18" t="s">
        <v>26</v>
      </c>
      <c r="P79" s="6" t="s">
        <v>27</v>
      </c>
      <c r="Q79" s="6" t="s">
        <v>28</v>
      </c>
    </row>
    <row r="80" spans="1:17" ht="94.5" customHeight="1">
      <c r="A80" s="26" t="s">
        <v>475</v>
      </c>
      <c r="B80" s="67" t="s">
        <v>386</v>
      </c>
      <c r="C80" s="64" t="s">
        <v>432</v>
      </c>
      <c r="D80" s="31"/>
      <c r="E80" s="64">
        <v>5000</v>
      </c>
      <c r="F80" s="64" t="s">
        <v>24</v>
      </c>
      <c r="G80" s="64" t="s">
        <v>433</v>
      </c>
      <c r="H80" s="64"/>
      <c r="I80" s="64">
        <v>0</v>
      </c>
      <c r="J80" s="64">
        <v>0</v>
      </c>
      <c r="K80" s="64">
        <v>0</v>
      </c>
      <c r="L80" s="35" t="s">
        <v>435</v>
      </c>
      <c r="M80" s="67" t="s">
        <v>434</v>
      </c>
      <c r="N80" s="64"/>
      <c r="O80" s="18" t="s">
        <v>26</v>
      </c>
      <c r="P80" s="6" t="s">
        <v>27</v>
      </c>
      <c r="Q80" s="6" t="s">
        <v>28</v>
      </c>
    </row>
    <row r="81" spans="1:17" ht="105.75" customHeight="1">
      <c r="A81" s="26" t="s">
        <v>476</v>
      </c>
      <c r="B81" s="67" t="s">
        <v>386</v>
      </c>
      <c r="C81" s="64" t="s">
        <v>436</v>
      </c>
      <c r="D81" s="31"/>
      <c r="E81" s="64">
        <v>4800</v>
      </c>
      <c r="F81" s="64" t="s">
        <v>24</v>
      </c>
      <c r="G81" s="64" t="s">
        <v>437</v>
      </c>
      <c r="H81" s="64"/>
      <c r="I81" s="64">
        <v>0</v>
      </c>
      <c r="J81" s="64">
        <v>0</v>
      </c>
      <c r="K81" s="64">
        <v>0</v>
      </c>
      <c r="L81" s="35" t="s">
        <v>442</v>
      </c>
      <c r="M81" s="67" t="s">
        <v>438</v>
      </c>
      <c r="N81" s="64"/>
      <c r="O81" s="18" t="s">
        <v>26</v>
      </c>
      <c r="P81" s="6" t="s">
        <v>27</v>
      </c>
      <c r="Q81" s="6" t="s">
        <v>28</v>
      </c>
    </row>
    <row r="82" spans="1:17" ht="105.75" customHeight="1">
      <c r="A82" s="26" t="s">
        <v>477</v>
      </c>
      <c r="B82" s="67" t="s">
        <v>386</v>
      </c>
      <c r="C82" s="64" t="s">
        <v>440</v>
      </c>
      <c r="D82" s="31"/>
      <c r="E82" s="64">
        <v>6600</v>
      </c>
      <c r="F82" s="64" t="s">
        <v>24</v>
      </c>
      <c r="G82" s="64" t="s">
        <v>439</v>
      </c>
      <c r="H82" s="64"/>
      <c r="I82" s="64">
        <v>0</v>
      </c>
      <c r="J82" s="64">
        <v>0</v>
      </c>
      <c r="K82" s="64">
        <v>0</v>
      </c>
      <c r="L82" s="35">
        <v>42054</v>
      </c>
      <c r="M82" s="67" t="s">
        <v>441</v>
      </c>
      <c r="N82" s="64"/>
      <c r="O82" s="18" t="s">
        <v>26</v>
      </c>
      <c r="P82" s="6" t="s">
        <v>27</v>
      </c>
      <c r="Q82" s="6" t="s">
        <v>28</v>
      </c>
    </row>
    <row r="83" spans="1:17" ht="94.5" customHeight="1">
      <c r="A83" s="26" t="s">
        <v>478</v>
      </c>
      <c r="B83" s="67" t="s">
        <v>386</v>
      </c>
      <c r="C83" s="64" t="s">
        <v>443</v>
      </c>
      <c r="D83" s="31"/>
      <c r="E83" s="64">
        <v>5000</v>
      </c>
      <c r="F83" s="64" t="s">
        <v>24</v>
      </c>
      <c r="G83" s="64" t="s">
        <v>444</v>
      </c>
      <c r="H83" s="64"/>
      <c r="I83" s="64">
        <v>0</v>
      </c>
      <c r="J83" s="64">
        <v>0</v>
      </c>
      <c r="K83" s="64">
        <v>0</v>
      </c>
      <c r="L83" s="35">
        <v>41108</v>
      </c>
      <c r="M83" s="67" t="s">
        <v>445</v>
      </c>
      <c r="N83" s="64"/>
      <c r="O83" s="18" t="s">
        <v>26</v>
      </c>
      <c r="P83" s="6" t="s">
        <v>27</v>
      </c>
      <c r="Q83" s="6" t="s">
        <v>28</v>
      </c>
    </row>
    <row r="84" spans="1:17" ht="36" customHeight="1">
      <c r="A84" s="13"/>
      <c r="B84" s="20" t="s">
        <v>240</v>
      </c>
      <c r="C84" s="31">
        <v>24</v>
      </c>
      <c r="D84" s="12"/>
      <c r="E84" s="12"/>
      <c r="F84" s="12"/>
      <c r="G84" s="12"/>
      <c r="H84" s="12"/>
      <c r="I84" s="95">
        <v>0</v>
      </c>
      <c r="J84" s="95">
        <v>0</v>
      </c>
      <c r="K84" s="95">
        <v>0</v>
      </c>
      <c r="L84" s="12"/>
      <c r="M84" s="12"/>
      <c r="N84" s="12"/>
      <c r="O84" s="12"/>
      <c r="P84" s="12"/>
      <c r="Q84" s="12"/>
    </row>
    <row r="85" spans="1:17" ht="21">
      <c r="A85" s="13"/>
      <c r="B85" s="20" t="s">
        <v>241</v>
      </c>
      <c r="C85" s="23">
        <v>66</v>
      </c>
      <c r="D85" s="23"/>
      <c r="E85" s="23"/>
      <c r="F85" s="23"/>
      <c r="G85" s="23"/>
      <c r="H85" s="23"/>
      <c r="I85" s="22">
        <f>I84+I58+I21+I17+I10</f>
        <v>43661182.740000002</v>
      </c>
      <c r="J85" s="75">
        <f>J58+J21+J17+J10</f>
        <v>11977945.93</v>
      </c>
      <c r="K85" s="22">
        <f>I85-J85</f>
        <v>31683236.810000002</v>
      </c>
      <c r="L85" s="13"/>
      <c r="M85" s="13"/>
      <c r="N85" s="13"/>
      <c r="O85" s="13"/>
      <c r="P85" s="13"/>
      <c r="Q85" s="13"/>
    </row>
    <row r="86" spans="1:17">
      <c r="A86" s="1"/>
      <c r="B86" s="1"/>
      <c r="C86" s="1">
        <f>C84+C58+C21+C17+C10</f>
        <v>69</v>
      </c>
      <c r="D86" s="1"/>
      <c r="E86" s="1"/>
      <c r="F86" s="1"/>
      <c r="G86" s="1"/>
      <c r="H86" s="1"/>
      <c r="I86" s="74"/>
      <c r="J86" s="74"/>
      <c r="K86" s="74"/>
      <c r="L86" s="1"/>
      <c r="M86" s="38"/>
      <c r="N86" s="38"/>
      <c r="O86" s="38"/>
      <c r="P86" s="38"/>
      <c r="Q86" s="38"/>
    </row>
    <row r="87" spans="1:17">
      <c r="A87" s="140" t="s">
        <v>242</v>
      </c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39"/>
    </row>
    <row r="88" spans="1:17">
      <c r="A88" s="140" t="s">
        <v>243</v>
      </c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1:17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</sheetData>
  <mergeCells count="22">
    <mergeCell ref="A87:P87"/>
    <mergeCell ref="A88:Q88"/>
    <mergeCell ref="B11:D11"/>
    <mergeCell ref="B18:D18"/>
    <mergeCell ref="B22:L22"/>
    <mergeCell ref="B59:D59"/>
    <mergeCell ref="B6:L6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L3:M3"/>
    <mergeCell ref="N3:O3"/>
    <mergeCell ref="P3:P4"/>
    <mergeCell ref="Q3:Q4"/>
  </mergeCells>
  <pageMargins left="0.31496062992125984" right="0.31496062992125984" top="0.15748031496062992" bottom="0.19685039370078741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T4" sqref="T4"/>
    </sheetView>
  </sheetViews>
  <sheetFormatPr defaultRowHeight="15"/>
  <sheetData>
    <row r="1" spans="1:16">
      <c r="A1" s="1" t="s">
        <v>244</v>
      </c>
      <c r="B1" s="1"/>
      <c r="C1" s="1"/>
      <c r="D1" s="1"/>
      <c r="E1" s="1"/>
      <c r="F1" s="1"/>
      <c r="G1" s="1"/>
      <c r="H1" s="1"/>
      <c r="I1" s="1"/>
      <c r="J1" s="1"/>
      <c r="K1" s="1"/>
      <c r="L1" s="154"/>
      <c r="M1" s="155"/>
      <c r="N1" s="155"/>
      <c r="O1" s="155"/>
      <c r="P1" s="155"/>
    </row>
    <row r="2" spans="1:16" ht="29.25" customHeight="1">
      <c r="A2" s="137" t="s">
        <v>483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32.25" customHeight="1">
      <c r="A3" s="157" t="s">
        <v>1</v>
      </c>
      <c r="B3" s="157" t="s">
        <v>245</v>
      </c>
      <c r="C3" s="157" t="s">
        <v>246</v>
      </c>
      <c r="D3" s="157" t="s">
        <v>4</v>
      </c>
      <c r="E3" s="157" t="s">
        <v>247</v>
      </c>
      <c r="F3" s="157" t="s">
        <v>248</v>
      </c>
      <c r="G3" s="157" t="s">
        <v>249</v>
      </c>
      <c r="H3" s="137" t="s">
        <v>250</v>
      </c>
      <c r="I3" s="137"/>
      <c r="J3" s="137"/>
      <c r="K3" s="137" t="s">
        <v>251</v>
      </c>
      <c r="L3" s="137"/>
      <c r="M3" s="137" t="s">
        <v>10</v>
      </c>
      <c r="N3" s="137"/>
      <c r="O3" s="137" t="s">
        <v>252</v>
      </c>
      <c r="P3" s="137" t="s">
        <v>253</v>
      </c>
    </row>
    <row r="4" spans="1:16" ht="52.5">
      <c r="A4" s="157"/>
      <c r="B4" s="157"/>
      <c r="C4" s="157"/>
      <c r="D4" s="157"/>
      <c r="E4" s="157"/>
      <c r="F4" s="157"/>
      <c r="G4" s="157"/>
      <c r="H4" s="2" t="s">
        <v>254</v>
      </c>
      <c r="I4" s="2" t="s">
        <v>255</v>
      </c>
      <c r="J4" s="2" t="s">
        <v>256</v>
      </c>
      <c r="K4" s="2" t="s">
        <v>16</v>
      </c>
      <c r="L4" s="2" t="s">
        <v>17</v>
      </c>
      <c r="M4" s="2" t="s">
        <v>18</v>
      </c>
      <c r="N4" s="2" t="s">
        <v>19</v>
      </c>
      <c r="O4" s="137"/>
      <c r="P4" s="137"/>
    </row>
    <row r="5" spans="1:16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</row>
    <row r="6" spans="1:16" ht="168.75">
      <c r="A6" s="40" t="s">
        <v>257</v>
      </c>
      <c r="B6" s="23" t="s">
        <v>258</v>
      </c>
      <c r="C6" s="26" t="s">
        <v>259</v>
      </c>
      <c r="D6" s="13">
        <v>2015</v>
      </c>
      <c r="E6" s="18" t="s">
        <v>260</v>
      </c>
      <c r="F6" s="26">
        <v>6395436</v>
      </c>
      <c r="G6" s="29" t="s">
        <v>261</v>
      </c>
      <c r="H6" s="13">
        <v>370727</v>
      </c>
      <c r="I6" s="63">
        <v>370727</v>
      </c>
      <c r="J6" s="13">
        <v>0</v>
      </c>
      <c r="K6" s="28">
        <v>42230</v>
      </c>
      <c r="L6" s="29" t="s">
        <v>262</v>
      </c>
      <c r="M6" s="41"/>
      <c r="N6" s="18" t="s">
        <v>26</v>
      </c>
      <c r="O6" s="42" t="s">
        <v>27</v>
      </c>
      <c r="P6" s="42" t="s">
        <v>39</v>
      </c>
    </row>
    <row r="7" spans="1:16">
      <c r="A7" s="43"/>
      <c r="B7" s="43"/>
      <c r="C7" s="43"/>
      <c r="D7" s="43"/>
      <c r="E7" s="43"/>
      <c r="F7" s="43"/>
      <c r="G7" s="43"/>
      <c r="H7" s="43"/>
      <c r="I7" s="43"/>
      <c r="J7" s="43"/>
      <c r="K7" s="44"/>
      <c r="L7" s="44"/>
      <c r="M7" s="43"/>
      <c r="N7" s="43"/>
      <c r="O7" s="43"/>
      <c r="P7" s="43"/>
    </row>
    <row r="8" spans="1:16">
      <c r="A8" s="152" t="s">
        <v>263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3"/>
      <c r="N8" s="153"/>
      <c r="O8" s="43"/>
      <c r="P8" s="43"/>
    </row>
    <row r="9" spans="1:16">
      <c r="A9" s="152" t="s">
        <v>264</v>
      </c>
      <c r="B9" s="153"/>
      <c r="C9" s="153"/>
      <c r="D9" s="153"/>
      <c r="E9" s="153"/>
      <c r="F9" s="153"/>
      <c r="G9" s="153"/>
      <c r="H9" s="153"/>
      <c r="I9" s="153"/>
      <c r="J9" s="153"/>
      <c r="K9" s="45"/>
      <c r="L9" s="45"/>
      <c r="M9" s="46"/>
      <c r="N9" s="46"/>
      <c r="O9" s="43"/>
      <c r="P9" s="43"/>
    </row>
    <row r="10" spans="1:16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44"/>
      <c r="M10" s="43"/>
      <c r="N10" s="43"/>
      <c r="O10" s="43"/>
      <c r="P10" s="43"/>
    </row>
    <row r="11" spans="1:16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44"/>
      <c r="M11" s="43"/>
      <c r="N11" s="43"/>
      <c r="O11" s="43"/>
      <c r="P11" s="43"/>
    </row>
  </sheetData>
  <mergeCells count="16">
    <mergeCell ref="A9:J9"/>
    <mergeCell ref="L1:P1"/>
    <mergeCell ref="A2:P2"/>
    <mergeCell ref="A3:A4"/>
    <mergeCell ref="B3:B4"/>
    <mergeCell ref="C3:C4"/>
    <mergeCell ref="D3:D4"/>
    <mergeCell ref="E3:E4"/>
    <mergeCell ref="F3:F4"/>
    <mergeCell ref="G3:G4"/>
    <mergeCell ref="H3:J3"/>
    <mergeCell ref="K3:L3"/>
    <mergeCell ref="M3:N3"/>
    <mergeCell ref="O3:O4"/>
    <mergeCell ref="P3:P4"/>
    <mergeCell ref="A8:N8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zoomScale="110" zoomScaleNormal="11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Q6" sqref="Q6"/>
    </sheetView>
  </sheetViews>
  <sheetFormatPr defaultRowHeight="15"/>
  <cols>
    <col min="2" max="2" width="10" customWidth="1"/>
    <col min="3" max="3" width="7.42578125" customWidth="1"/>
    <col min="5" max="5" width="7" customWidth="1"/>
    <col min="7" max="7" width="7.28515625" customWidth="1"/>
    <col min="8" max="8" width="11.28515625" customWidth="1"/>
    <col min="9" max="9" width="12.28515625" customWidth="1"/>
    <col min="10" max="10" width="11.42578125" customWidth="1"/>
    <col min="11" max="11" width="11" customWidth="1"/>
    <col min="12" max="12" width="20.140625" customWidth="1"/>
    <col min="13" max="14" width="7.42578125" customWidth="1"/>
  </cols>
  <sheetData>
    <row r="1" spans="1:16">
      <c r="A1" s="1" t="s">
        <v>281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9"/>
      <c r="N1" s="153"/>
      <c r="O1" s="153"/>
      <c r="P1" s="153"/>
    </row>
    <row r="2" spans="1:16" ht="24" customHeight="1">
      <c r="A2" s="137" t="s">
        <v>481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60"/>
      <c r="P2" s="160"/>
    </row>
    <row r="3" spans="1:16" ht="57" customHeight="1">
      <c r="A3" s="157" t="s">
        <v>1</v>
      </c>
      <c r="B3" s="157" t="s">
        <v>245</v>
      </c>
      <c r="C3" s="157" t="s">
        <v>246</v>
      </c>
      <c r="D3" s="157" t="s">
        <v>4</v>
      </c>
      <c r="E3" s="157" t="s">
        <v>247</v>
      </c>
      <c r="F3" s="157" t="s">
        <v>5</v>
      </c>
      <c r="G3" s="157" t="s">
        <v>265</v>
      </c>
      <c r="H3" s="137" t="s">
        <v>266</v>
      </c>
      <c r="I3" s="137"/>
      <c r="J3" s="137"/>
      <c r="K3" s="137" t="s">
        <v>251</v>
      </c>
      <c r="L3" s="137"/>
      <c r="M3" s="137" t="s">
        <v>10</v>
      </c>
      <c r="N3" s="137"/>
      <c r="O3" s="137" t="s">
        <v>252</v>
      </c>
      <c r="P3" s="161" t="s">
        <v>253</v>
      </c>
    </row>
    <row r="4" spans="1:16" ht="73.5">
      <c r="A4" s="157"/>
      <c r="B4" s="157"/>
      <c r="C4" s="157"/>
      <c r="D4" s="157"/>
      <c r="E4" s="157"/>
      <c r="F4" s="157"/>
      <c r="G4" s="157"/>
      <c r="H4" s="2" t="s">
        <v>13</v>
      </c>
      <c r="I4" s="2" t="s">
        <v>255</v>
      </c>
      <c r="J4" s="2" t="s">
        <v>256</v>
      </c>
      <c r="K4" s="2" t="s">
        <v>16</v>
      </c>
      <c r="L4" s="2" t="s">
        <v>17</v>
      </c>
      <c r="M4" s="2" t="s">
        <v>18</v>
      </c>
      <c r="N4" s="2" t="s">
        <v>19</v>
      </c>
      <c r="O4" s="137"/>
      <c r="P4" s="161"/>
    </row>
    <row r="5" spans="1:16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</row>
    <row r="6" spans="1:16" ht="45">
      <c r="A6" s="40" t="s">
        <v>267</v>
      </c>
      <c r="B6" s="97" t="s">
        <v>268</v>
      </c>
      <c r="C6" s="13" t="s">
        <v>269</v>
      </c>
      <c r="D6" s="13">
        <v>2012</v>
      </c>
      <c r="E6" s="13"/>
      <c r="F6" s="13">
        <v>1080047</v>
      </c>
      <c r="G6" s="122">
        <v>1</v>
      </c>
      <c r="H6" s="119">
        <v>132000</v>
      </c>
      <c r="I6" s="98">
        <v>132000</v>
      </c>
      <c r="J6" s="97">
        <v>0</v>
      </c>
      <c r="K6" s="28">
        <v>41044</v>
      </c>
      <c r="L6" s="31" t="s">
        <v>468</v>
      </c>
      <c r="M6" s="47"/>
      <c r="N6" s="18" t="s">
        <v>26</v>
      </c>
      <c r="O6" s="6" t="s">
        <v>27</v>
      </c>
      <c r="P6" s="6" t="s">
        <v>28</v>
      </c>
    </row>
    <row r="7" spans="1:16" ht="45">
      <c r="A7" s="40" t="s">
        <v>270</v>
      </c>
      <c r="B7" s="97" t="s">
        <v>268</v>
      </c>
      <c r="C7" s="48" t="s">
        <v>269</v>
      </c>
      <c r="D7" s="48">
        <v>2012</v>
      </c>
      <c r="E7" s="48"/>
      <c r="F7" s="13">
        <v>1080045</v>
      </c>
      <c r="G7" s="120">
        <v>1</v>
      </c>
      <c r="H7" s="119">
        <v>132000</v>
      </c>
      <c r="I7" s="98">
        <v>132000</v>
      </c>
      <c r="J7" s="97">
        <v>0</v>
      </c>
      <c r="K7" s="28">
        <v>41044</v>
      </c>
      <c r="L7" s="31" t="s">
        <v>271</v>
      </c>
      <c r="M7" s="47"/>
      <c r="N7" s="18" t="s">
        <v>26</v>
      </c>
      <c r="O7" s="6" t="s">
        <v>27</v>
      </c>
      <c r="P7" s="6" t="s">
        <v>28</v>
      </c>
    </row>
    <row r="8" spans="1:16" ht="117.75" customHeight="1">
      <c r="A8" s="40" t="s">
        <v>272</v>
      </c>
      <c r="B8" s="97" t="s">
        <v>273</v>
      </c>
      <c r="C8" s="13" t="s">
        <v>269</v>
      </c>
      <c r="D8" s="13">
        <v>2016</v>
      </c>
      <c r="E8" s="13"/>
      <c r="F8" s="13">
        <v>1040044</v>
      </c>
      <c r="G8" s="122">
        <v>1</v>
      </c>
      <c r="H8" s="119">
        <v>88000</v>
      </c>
      <c r="I8" s="99">
        <v>59583.43</v>
      </c>
      <c r="J8" s="97">
        <v>28416.57</v>
      </c>
      <c r="K8" s="28">
        <v>42557</v>
      </c>
      <c r="L8" s="31" t="s">
        <v>274</v>
      </c>
      <c r="M8" s="41"/>
      <c r="N8" s="18" t="s">
        <v>26</v>
      </c>
      <c r="O8" s="6" t="s">
        <v>27</v>
      </c>
      <c r="P8" s="6" t="s">
        <v>28</v>
      </c>
    </row>
    <row r="9" spans="1:16" ht="154.5" customHeight="1">
      <c r="A9" s="40" t="s">
        <v>275</v>
      </c>
      <c r="B9" s="106" t="s">
        <v>204</v>
      </c>
      <c r="C9" s="70" t="s">
        <v>269</v>
      </c>
      <c r="D9" s="70">
        <v>1990</v>
      </c>
      <c r="E9" s="70"/>
      <c r="F9" s="71">
        <v>1080011</v>
      </c>
      <c r="G9" s="121">
        <v>1</v>
      </c>
      <c r="H9" s="100">
        <v>52752</v>
      </c>
      <c r="I9" s="100">
        <v>52752</v>
      </c>
      <c r="J9" s="101">
        <v>0</v>
      </c>
      <c r="K9" s="73"/>
      <c r="L9" s="69" t="s">
        <v>31</v>
      </c>
      <c r="M9" s="70"/>
      <c r="N9" s="69" t="s">
        <v>26</v>
      </c>
      <c r="O9" s="66" t="s">
        <v>27</v>
      </c>
      <c r="P9" s="66" t="s">
        <v>28</v>
      </c>
    </row>
    <row r="10" spans="1:16" ht="141" customHeight="1">
      <c r="A10" s="40" t="s">
        <v>276</v>
      </c>
      <c r="B10" s="106" t="s">
        <v>204</v>
      </c>
      <c r="C10" s="70" t="s">
        <v>269</v>
      </c>
      <c r="D10" s="70">
        <v>1990</v>
      </c>
      <c r="E10" s="70"/>
      <c r="F10" s="71">
        <v>1080012</v>
      </c>
      <c r="G10" s="121">
        <v>1</v>
      </c>
      <c r="H10" s="100">
        <v>52753.68</v>
      </c>
      <c r="I10" s="100">
        <v>52753.68</v>
      </c>
      <c r="J10" s="101">
        <v>0</v>
      </c>
      <c r="K10" s="73"/>
      <c r="L10" s="69" t="s">
        <v>31</v>
      </c>
      <c r="M10" s="70"/>
      <c r="N10" s="69" t="s">
        <v>26</v>
      </c>
      <c r="O10" s="66" t="s">
        <v>27</v>
      </c>
      <c r="P10" s="66" t="s">
        <v>28</v>
      </c>
    </row>
    <row r="11" spans="1:16" ht="141.75" customHeight="1">
      <c r="A11" s="40" t="s">
        <v>277</v>
      </c>
      <c r="B11" s="106" t="s">
        <v>204</v>
      </c>
      <c r="C11" s="70" t="s">
        <v>269</v>
      </c>
      <c r="D11" s="70">
        <v>1990</v>
      </c>
      <c r="E11" s="70"/>
      <c r="F11" s="71">
        <v>1080013</v>
      </c>
      <c r="G11" s="121">
        <v>1</v>
      </c>
      <c r="H11" s="100">
        <v>52753.68</v>
      </c>
      <c r="I11" s="100">
        <v>52753.68</v>
      </c>
      <c r="J11" s="101">
        <v>0</v>
      </c>
      <c r="K11" s="73"/>
      <c r="L11" s="69" t="s">
        <v>31</v>
      </c>
      <c r="M11" s="70"/>
      <c r="N11" s="69" t="s">
        <v>26</v>
      </c>
      <c r="O11" s="66" t="s">
        <v>27</v>
      </c>
      <c r="P11" s="66" t="s">
        <v>28</v>
      </c>
    </row>
    <row r="12" spans="1:16" ht="45">
      <c r="A12" s="40" t="s">
        <v>312</v>
      </c>
      <c r="B12" s="103" t="s">
        <v>111</v>
      </c>
      <c r="C12" s="70" t="s">
        <v>269</v>
      </c>
      <c r="D12" s="70">
        <v>2007</v>
      </c>
      <c r="E12" s="70"/>
      <c r="F12" s="67">
        <v>1030014</v>
      </c>
      <c r="G12" s="121">
        <v>1</v>
      </c>
      <c r="H12" s="102">
        <v>112934</v>
      </c>
      <c r="I12" s="102">
        <v>106659.8</v>
      </c>
      <c r="J12" s="102">
        <v>6274.2</v>
      </c>
      <c r="K12" s="73">
        <v>39352</v>
      </c>
      <c r="L12" s="67" t="s">
        <v>112</v>
      </c>
      <c r="M12" s="70"/>
      <c r="N12" s="69" t="s">
        <v>26</v>
      </c>
      <c r="O12" s="66" t="s">
        <v>27</v>
      </c>
      <c r="P12" s="66" t="s">
        <v>28</v>
      </c>
    </row>
    <row r="13" spans="1:16" ht="51">
      <c r="A13" s="40" t="s">
        <v>313</v>
      </c>
      <c r="B13" s="103" t="s">
        <v>314</v>
      </c>
      <c r="C13" s="67" t="s">
        <v>269</v>
      </c>
      <c r="D13" s="67">
        <v>2018</v>
      </c>
      <c r="E13" s="67"/>
      <c r="F13" s="67"/>
      <c r="G13" s="123">
        <v>1</v>
      </c>
      <c r="H13" s="103">
        <v>243511</v>
      </c>
      <c r="I13" s="102">
        <v>0</v>
      </c>
      <c r="J13" s="103">
        <v>243511</v>
      </c>
      <c r="K13" s="68">
        <v>43430</v>
      </c>
      <c r="L13" s="67" t="s">
        <v>315</v>
      </c>
      <c r="M13" s="67"/>
      <c r="N13" s="69" t="s">
        <v>26</v>
      </c>
      <c r="O13" s="66" t="s">
        <v>27</v>
      </c>
      <c r="P13" s="66" t="s">
        <v>28</v>
      </c>
    </row>
    <row r="14" spans="1:16" ht="45">
      <c r="A14" s="40" t="s">
        <v>317</v>
      </c>
      <c r="B14" s="103" t="s">
        <v>316</v>
      </c>
      <c r="C14" s="67" t="s">
        <v>269</v>
      </c>
      <c r="D14" s="67">
        <v>2018</v>
      </c>
      <c r="E14" s="67"/>
      <c r="F14" s="67"/>
      <c r="G14" s="123">
        <v>1</v>
      </c>
      <c r="H14" s="103">
        <v>99300</v>
      </c>
      <c r="I14" s="102">
        <v>0</v>
      </c>
      <c r="J14" s="103">
        <v>99300</v>
      </c>
      <c r="K14" s="68">
        <v>43430</v>
      </c>
      <c r="L14" s="67" t="s">
        <v>315</v>
      </c>
      <c r="M14" s="67"/>
      <c r="N14" s="69" t="s">
        <v>26</v>
      </c>
      <c r="O14" s="66" t="s">
        <v>27</v>
      </c>
      <c r="P14" s="66" t="s">
        <v>28</v>
      </c>
    </row>
    <row r="15" spans="1:16" ht="76.5">
      <c r="A15" s="40" t="s">
        <v>318</v>
      </c>
      <c r="B15" s="103" t="s">
        <v>319</v>
      </c>
      <c r="C15" s="67" t="s">
        <v>269</v>
      </c>
      <c r="D15" s="67">
        <v>2018</v>
      </c>
      <c r="E15" s="67"/>
      <c r="F15" s="67"/>
      <c r="G15" s="123">
        <v>1</v>
      </c>
      <c r="H15" s="103">
        <v>67820</v>
      </c>
      <c r="I15" s="102">
        <v>0</v>
      </c>
      <c r="J15" s="103">
        <v>67820</v>
      </c>
      <c r="K15" s="68">
        <v>43430</v>
      </c>
      <c r="L15" s="67" t="s">
        <v>315</v>
      </c>
      <c r="M15" s="67"/>
      <c r="N15" s="69" t="s">
        <v>26</v>
      </c>
      <c r="O15" s="66" t="s">
        <v>27</v>
      </c>
      <c r="P15" s="66" t="s">
        <v>28</v>
      </c>
    </row>
    <row r="16" spans="1:16" ht="51">
      <c r="A16" s="40" t="s">
        <v>360</v>
      </c>
      <c r="B16" s="105" t="s">
        <v>364</v>
      </c>
      <c r="C16" s="67" t="s">
        <v>269</v>
      </c>
      <c r="D16" s="12">
        <v>2016</v>
      </c>
      <c r="E16" s="12"/>
      <c r="F16" s="12">
        <v>1080050</v>
      </c>
      <c r="G16" s="124">
        <v>1</v>
      </c>
      <c r="H16" s="104">
        <v>1037081.01</v>
      </c>
      <c r="I16" s="105">
        <v>0</v>
      </c>
      <c r="J16" s="104">
        <v>1037081.01</v>
      </c>
      <c r="K16" s="37">
        <v>42544</v>
      </c>
      <c r="L16" s="64" t="s">
        <v>206</v>
      </c>
      <c r="M16" s="12"/>
      <c r="N16" s="18" t="s">
        <v>26</v>
      </c>
      <c r="O16" s="6" t="s">
        <v>27</v>
      </c>
      <c r="P16" s="6" t="s">
        <v>28</v>
      </c>
    </row>
    <row r="17" spans="1:16" ht="63.75">
      <c r="A17" s="40" t="s">
        <v>374</v>
      </c>
      <c r="B17" s="89" t="s">
        <v>365</v>
      </c>
      <c r="C17" s="67" t="s">
        <v>269</v>
      </c>
      <c r="D17" s="64" t="s">
        <v>367</v>
      </c>
      <c r="E17" s="64"/>
      <c r="F17" s="64"/>
      <c r="G17" s="124">
        <v>1</v>
      </c>
      <c r="H17" s="87">
        <v>186425</v>
      </c>
      <c r="I17" s="105">
        <v>0</v>
      </c>
      <c r="J17" s="87">
        <v>186425</v>
      </c>
      <c r="K17" s="37">
        <v>44560</v>
      </c>
      <c r="L17" s="67" t="s">
        <v>371</v>
      </c>
      <c r="M17" s="64"/>
      <c r="N17" s="18" t="s">
        <v>26</v>
      </c>
      <c r="O17" s="6" t="s">
        <v>27</v>
      </c>
      <c r="P17" s="6" t="s">
        <v>28</v>
      </c>
    </row>
    <row r="18" spans="1:16" ht="77.25">
      <c r="A18" s="40" t="s">
        <v>375</v>
      </c>
      <c r="B18" s="88" t="s">
        <v>366</v>
      </c>
      <c r="C18" s="67" t="s">
        <v>269</v>
      </c>
      <c r="D18" s="64" t="s">
        <v>367</v>
      </c>
      <c r="E18" s="64"/>
      <c r="F18" s="64"/>
      <c r="G18" s="124">
        <v>1</v>
      </c>
      <c r="H18" s="87">
        <v>300000</v>
      </c>
      <c r="I18" s="105">
        <v>0</v>
      </c>
      <c r="J18" s="87">
        <v>300000</v>
      </c>
      <c r="K18" s="37">
        <v>44560</v>
      </c>
      <c r="L18" s="67" t="s">
        <v>372</v>
      </c>
      <c r="M18" s="64"/>
      <c r="N18" s="18" t="s">
        <v>26</v>
      </c>
      <c r="O18" s="6" t="s">
        <v>27</v>
      </c>
      <c r="P18" s="6" t="s">
        <v>28</v>
      </c>
    </row>
    <row r="19" spans="1:16" ht="117" customHeight="1">
      <c r="A19" s="40" t="s">
        <v>376</v>
      </c>
      <c r="B19" s="88" t="s">
        <v>368</v>
      </c>
      <c r="C19" s="67" t="s">
        <v>269</v>
      </c>
      <c r="D19" s="64" t="s">
        <v>367</v>
      </c>
      <c r="E19" s="64"/>
      <c r="F19" s="64"/>
      <c r="G19" s="124">
        <v>1</v>
      </c>
      <c r="H19" s="91">
        <v>192000</v>
      </c>
      <c r="I19" s="105">
        <v>0</v>
      </c>
      <c r="J19" s="91">
        <v>192000</v>
      </c>
      <c r="K19" s="37">
        <v>44560</v>
      </c>
      <c r="L19" s="67" t="s">
        <v>373</v>
      </c>
      <c r="M19" s="64"/>
      <c r="N19" s="18" t="s">
        <v>26</v>
      </c>
      <c r="O19" s="6" t="s">
        <v>27</v>
      </c>
      <c r="P19" s="6" t="s">
        <v>28</v>
      </c>
    </row>
    <row r="20" spans="1:16" ht="87" customHeight="1">
      <c r="A20" s="40" t="s">
        <v>377</v>
      </c>
      <c r="B20" s="90" t="s">
        <v>369</v>
      </c>
      <c r="C20" s="67" t="s">
        <v>269</v>
      </c>
      <c r="D20" s="64" t="s">
        <v>367</v>
      </c>
      <c r="E20" s="64"/>
      <c r="F20" s="64"/>
      <c r="G20" s="124">
        <v>1</v>
      </c>
      <c r="H20" s="92">
        <v>69190</v>
      </c>
      <c r="I20" s="105">
        <v>0</v>
      </c>
      <c r="J20" s="92">
        <v>69190</v>
      </c>
      <c r="K20" s="37">
        <v>44560</v>
      </c>
      <c r="L20" s="67" t="s">
        <v>373</v>
      </c>
      <c r="M20" s="64"/>
      <c r="N20" s="18" t="s">
        <v>26</v>
      </c>
      <c r="O20" s="6" t="s">
        <v>27</v>
      </c>
      <c r="P20" s="6" t="s">
        <v>28</v>
      </c>
    </row>
    <row r="21" spans="1:16" ht="87" customHeight="1">
      <c r="A21" s="40" t="s">
        <v>378</v>
      </c>
      <c r="B21" s="89" t="s">
        <v>370</v>
      </c>
      <c r="C21" s="67" t="s">
        <v>269</v>
      </c>
      <c r="D21" s="64" t="s">
        <v>367</v>
      </c>
      <c r="E21" s="64"/>
      <c r="F21" s="64"/>
      <c r="G21" s="124">
        <v>1</v>
      </c>
      <c r="H21" s="92">
        <v>115760</v>
      </c>
      <c r="I21" s="105">
        <v>0</v>
      </c>
      <c r="J21" s="92">
        <v>115760</v>
      </c>
      <c r="K21" s="37">
        <v>44560</v>
      </c>
      <c r="L21" s="67" t="s">
        <v>373</v>
      </c>
      <c r="M21" s="64"/>
      <c r="N21" s="18" t="s">
        <v>26</v>
      </c>
      <c r="O21" s="6" t="s">
        <v>27</v>
      </c>
      <c r="P21" s="6" t="s">
        <v>28</v>
      </c>
    </row>
    <row r="22" spans="1:16" ht="105" customHeight="1">
      <c r="A22" s="40" t="s">
        <v>379</v>
      </c>
      <c r="B22" s="90" t="s">
        <v>381</v>
      </c>
      <c r="C22" s="67" t="s">
        <v>269</v>
      </c>
      <c r="D22" s="64" t="s">
        <v>367</v>
      </c>
      <c r="E22" s="64"/>
      <c r="F22" s="64"/>
      <c r="G22" s="124">
        <v>1</v>
      </c>
      <c r="H22" s="92">
        <v>185762</v>
      </c>
      <c r="I22" s="105">
        <v>0</v>
      </c>
      <c r="J22" s="92">
        <v>185762</v>
      </c>
      <c r="K22" s="37">
        <v>44560</v>
      </c>
      <c r="L22" s="67" t="s">
        <v>383</v>
      </c>
      <c r="M22" s="64"/>
      <c r="N22" s="18" t="s">
        <v>26</v>
      </c>
      <c r="O22" s="6" t="s">
        <v>27</v>
      </c>
      <c r="P22" s="6" t="s">
        <v>28</v>
      </c>
    </row>
    <row r="23" spans="1:16" ht="87" customHeight="1">
      <c r="A23" s="40" t="s">
        <v>380</v>
      </c>
      <c r="B23" s="89" t="s">
        <v>382</v>
      </c>
      <c r="C23" s="67" t="s">
        <v>269</v>
      </c>
      <c r="D23" s="64" t="s">
        <v>367</v>
      </c>
      <c r="E23" s="64"/>
      <c r="F23" s="64"/>
      <c r="G23" s="124">
        <v>2</v>
      </c>
      <c r="H23" s="92">
        <v>198402</v>
      </c>
      <c r="I23" s="105">
        <v>0</v>
      </c>
      <c r="J23" s="92">
        <v>198402</v>
      </c>
      <c r="K23" s="37">
        <v>44560</v>
      </c>
      <c r="L23" s="67" t="s">
        <v>383</v>
      </c>
      <c r="M23" s="64"/>
      <c r="N23" s="18" t="s">
        <v>26</v>
      </c>
      <c r="O23" s="6" t="s">
        <v>27</v>
      </c>
      <c r="P23" s="6" t="s">
        <v>28</v>
      </c>
    </row>
    <row r="24" spans="1:16" ht="93" customHeight="1">
      <c r="A24" s="40" t="s">
        <v>385</v>
      </c>
      <c r="B24" s="90" t="s">
        <v>387</v>
      </c>
      <c r="C24" s="67" t="s">
        <v>269</v>
      </c>
      <c r="D24" s="64" t="s">
        <v>367</v>
      </c>
      <c r="E24" s="64"/>
      <c r="F24" s="64"/>
      <c r="G24" s="124">
        <v>1</v>
      </c>
      <c r="H24" s="92">
        <v>101250</v>
      </c>
      <c r="I24" s="105">
        <v>0</v>
      </c>
      <c r="J24" s="92">
        <v>101250</v>
      </c>
      <c r="K24" s="37">
        <v>44560</v>
      </c>
      <c r="L24" s="67" t="s">
        <v>383</v>
      </c>
      <c r="M24" s="64"/>
      <c r="N24" s="18" t="s">
        <v>26</v>
      </c>
      <c r="O24" s="6" t="s">
        <v>27</v>
      </c>
      <c r="P24" s="6" t="s">
        <v>28</v>
      </c>
    </row>
    <row r="25" spans="1:16" ht="104.25" customHeight="1">
      <c r="A25" s="40" t="s">
        <v>463</v>
      </c>
      <c r="B25" s="114" t="s">
        <v>450</v>
      </c>
      <c r="C25" s="67" t="s">
        <v>269</v>
      </c>
      <c r="D25" s="64" t="s">
        <v>451</v>
      </c>
      <c r="E25" s="64"/>
      <c r="F25" s="64"/>
      <c r="G25" s="124">
        <v>1</v>
      </c>
      <c r="H25" s="92">
        <v>392800</v>
      </c>
      <c r="I25" s="105">
        <v>0</v>
      </c>
      <c r="J25" s="92">
        <v>392800</v>
      </c>
      <c r="K25" s="37">
        <v>44866</v>
      </c>
      <c r="L25" s="67" t="s">
        <v>453</v>
      </c>
      <c r="M25" s="64"/>
      <c r="N25" s="18" t="s">
        <v>26</v>
      </c>
      <c r="O25" s="6" t="s">
        <v>27</v>
      </c>
      <c r="P25" s="6" t="s">
        <v>28</v>
      </c>
    </row>
    <row r="26" spans="1:16" ht="177" customHeight="1">
      <c r="A26" s="40" t="s">
        <v>464</v>
      </c>
      <c r="B26" s="115" t="s">
        <v>452</v>
      </c>
      <c r="C26" s="67" t="s">
        <v>269</v>
      </c>
      <c r="D26" s="64" t="s">
        <v>451</v>
      </c>
      <c r="E26" s="64"/>
      <c r="F26" s="64"/>
      <c r="G26" s="124">
        <v>4</v>
      </c>
      <c r="H26" s="92">
        <v>234000</v>
      </c>
      <c r="I26" s="105">
        <v>0</v>
      </c>
      <c r="J26" s="92">
        <v>234000</v>
      </c>
      <c r="K26" s="37">
        <v>44866</v>
      </c>
      <c r="L26" s="67" t="s">
        <v>454</v>
      </c>
      <c r="M26" s="64"/>
      <c r="N26" s="18" t="s">
        <v>26</v>
      </c>
      <c r="O26" s="6" t="s">
        <v>27</v>
      </c>
      <c r="P26" s="6" t="s">
        <v>28</v>
      </c>
    </row>
    <row r="27" spans="1:16" ht="177" customHeight="1">
      <c r="A27" s="40" t="s">
        <v>465</v>
      </c>
      <c r="B27" s="114" t="s">
        <v>452</v>
      </c>
      <c r="C27" s="67" t="s">
        <v>269</v>
      </c>
      <c r="D27" s="64" t="s">
        <v>451</v>
      </c>
      <c r="E27" s="64"/>
      <c r="F27" s="64"/>
      <c r="G27" s="124">
        <v>2</v>
      </c>
      <c r="H27" s="92">
        <v>117000</v>
      </c>
      <c r="I27" s="105">
        <v>0</v>
      </c>
      <c r="J27" s="92">
        <v>117000</v>
      </c>
      <c r="K27" s="37">
        <v>44866</v>
      </c>
      <c r="L27" s="67" t="s">
        <v>455</v>
      </c>
      <c r="M27" s="64"/>
      <c r="N27" s="18" t="s">
        <v>26</v>
      </c>
      <c r="O27" s="6" t="s">
        <v>27</v>
      </c>
      <c r="P27" s="6" t="s">
        <v>28</v>
      </c>
    </row>
    <row r="28" spans="1:16" ht="177" customHeight="1">
      <c r="A28" s="40" t="s">
        <v>466</v>
      </c>
      <c r="B28" s="115" t="s">
        <v>457</v>
      </c>
      <c r="C28" s="67" t="s">
        <v>269</v>
      </c>
      <c r="D28" s="64" t="s">
        <v>451</v>
      </c>
      <c r="E28" s="64"/>
      <c r="F28" s="64"/>
      <c r="G28" s="124">
        <v>1</v>
      </c>
      <c r="H28" s="92">
        <v>240000</v>
      </c>
      <c r="I28" s="105"/>
      <c r="J28" s="92">
        <v>240000</v>
      </c>
      <c r="K28" s="37">
        <v>44873</v>
      </c>
      <c r="L28" s="67" t="s">
        <v>458</v>
      </c>
      <c r="M28" s="64"/>
      <c r="N28" s="18" t="s">
        <v>26</v>
      </c>
      <c r="O28" s="6" t="s">
        <v>27</v>
      </c>
      <c r="P28" s="6" t="s">
        <v>28</v>
      </c>
    </row>
    <row r="29" spans="1:16" ht="51" customHeight="1">
      <c r="A29" s="40" t="s">
        <v>467</v>
      </c>
      <c r="B29" s="115" t="s">
        <v>480</v>
      </c>
      <c r="C29" s="67" t="s">
        <v>269</v>
      </c>
      <c r="D29" s="64">
        <v>2019</v>
      </c>
      <c r="E29" s="64"/>
      <c r="F29" s="64">
        <v>10440047</v>
      </c>
      <c r="G29" s="124">
        <v>1</v>
      </c>
      <c r="H29" s="118">
        <v>50000</v>
      </c>
      <c r="I29" s="105">
        <v>11250.09</v>
      </c>
      <c r="J29" s="125">
        <v>38749.910000000003</v>
      </c>
      <c r="K29" s="37">
        <v>43762</v>
      </c>
      <c r="L29" s="67" t="s">
        <v>479</v>
      </c>
      <c r="M29" s="64"/>
      <c r="N29" s="18" t="s">
        <v>26</v>
      </c>
      <c r="O29" s="6" t="s">
        <v>27</v>
      </c>
      <c r="P29" s="6" t="s">
        <v>28</v>
      </c>
    </row>
    <row r="30" spans="1:16">
      <c r="A30" s="49"/>
      <c r="B30" s="23" t="s">
        <v>278</v>
      </c>
      <c r="C30" s="23"/>
      <c r="D30" s="23"/>
      <c r="E30" s="23"/>
      <c r="F30" s="23"/>
      <c r="G30" s="23"/>
      <c r="H30" s="93">
        <f>SUM(H6:H24)+H25+H26+27+28+29</f>
        <v>4046578.37</v>
      </c>
      <c r="I30" s="93">
        <f>SUM(I6:I24)+I25+I26+27+28+29</f>
        <v>588586.59</v>
      </c>
      <c r="J30" s="93">
        <f>SUM(J6:J24)+J25+J26+27+28+29</f>
        <v>3458075.7800000003</v>
      </c>
      <c r="K30" s="23"/>
      <c r="L30" s="23"/>
      <c r="M30" s="21"/>
      <c r="N30" s="21"/>
      <c r="O30" s="23"/>
      <c r="P30" s="23"/>
    </row>
    <row r="31" spans="1:1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4"/>
      <c r="L31" s="44"/>
      <c r="M31" s="43"/>
      <c r="N31" s="43"/>
      <c r="O31" s="50"/>
      <c r="P31" s="50"/>
    </row>
    <row r="32" spans="1:16">
      <c r="A32" s="152" t="s">
        <v>279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3"/>
      <c r="N32" s="153"/>
      <c r="O32" s="50"/>
      <c r="P32" s="50"/>
    </row>
    <row r="33" spans="1:16">
      <c r="A33" s="152" t="s">
        <v>280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</row>
    <row r="34" spans="1:16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4"/>
      <c r="L34" s="44"/>
      <c r="M34" s="43"/>
      <c r="N34" s="43"/>
      <c r="O34" s="50"/>
      <c r="P34" s="50"/>
    </row>
  </sheetData>
  <mergeCells count="16">
    <mergeCell ref="A33:P33"/>
    <mergeCell ref="M1:P1"/>
    <mergeCell ref="A2:P2"/>
    <mergeCell ref="A3:A4"/>
    <mergeCell ref="B3:B4"/>
    <mergeCell ref="C3:C4"/>
    <mergeCell ref="D3:D4"/>
    <mergeCell ref="E3:E4"/>
    <mergeCell ref="F3:F4"/>
    <mergeCell ref="G3:G4"/>
    <mergeCell ref="H3:J3"/>
    <mergeCell ref="K3:L3"/>
    <mergeCell ref="M3:N3"/>
    <mergeCell ref="O3:O4"/>
    <mergeCell ref="P3:P4"/>
    <mergeCell ref="A32:N3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"/>
  <sheetViews>
    <sheetView zoomScale="110" zoomScaleNormal="110" workbookViewId="0">
      <selection activeCell="G5" sqref="G5"/>
    </sheetView>
  </sheetViews>
  <sheetFormatPr defaultRowHeight="15"/>
  <cols>
    <col min="3" max="3" width="7.5703125" customWidth="1"/>
    <col min="4" max="4" width="10.85546875" customWidth="1"/>
    <col min="5" max="5" width="11.85546875" customWidth="1"/>
    <col min="7" max="7" width="24" customWidth="1"/>
    <col min="8" max="8" width="9.5703125" bestFit="1" customWidth="1"/>
    <col min="10" max="10" width="9" customWidth="1"/>
  </cols>
  <sheetData>
    <row r="1" spans="1:14">
      <c r="A1" s="1" t="s">
        <v>343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51"/>
    </row>
    <row r="2" spans="1:14" ht="25.5" customHeight="1">
      <c r="A2" s="131" t="s">
        <v>482</v>
      </c>
      <c r="B2" s="131"/>
      <c r="C2" s="131"/>
      <c r="D2" s="131"/>
      <c r="E2" s="131"/>
      <c r="F2" s="131"/>
      <c r="G2" s="131"/>
      <c r="H2" s="131"/>
      <c r="I2" s="131"/>
      <c r="J2" s="131"/>
      <c r="K2" s="52"/>
      <c r="L2" s="52"/>
      <c r="M2" s="52"/>
      <c r="N2" s="51"/>
    </row>
    <row r="3" spans="1:14" ht="204" customHeight="1">
      <c r="A3" s="2" t="s">
        <v>1</v>
      </c>
      <c r="B3" s="2" t="s">
        <v>282</v>
      </c>
      <c r="C3" s="2" t="s">
        <v>283</v>
      </c>
      <c r="D3" s="2" t="s">
        <v>284</v>
      </c>
      <c r="E3" s="2" t="s">
        <v>285</v>
      </c>
      <c r="F3" s="2" t="s">
        <v>286</v>
      </c>
      <c r="G3" s="2" t="s">
        <v>287</v>
      </c>
      <c r="H3" s="53" t="s">
        <v>288</v>
      </c>
      <c r="I3" s="53" t="s">
        <v>289</v>
      </c>
      <c r="J3" s="53" t="s">
        <v>290</v>
      </c>
      <c r="K3" s="54"/>
      <c r="L3" s="54"/>
      <c r="M3" s="54"/>
      <c r="N3" s="51"/>
    </row>
    <row r="4" spans="1:14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55">
        <v>6</v>
      </c>
      <c r="G4" s="55">
        <v>7</v>
      </c>
      <c r="H4" s="55">
        <v>8</v>
      </c>
      <c r="I4" s="55">
        <v>9</v>
      </c>
      <c r="J4" s="55">
        <v>10</v>
      </c>
      <c r="K4" s="54"/>
      <c r="L4" s="54"/>
      <c r="M4" s="54"/>
      <c r="N4" s="51"/>
    </row>
    <row r="5" spans="1:14" ht="180">
      <c r="A5" s="25" t="s">
        <v>461</v>
      </c>
      <c r="B5" s="58" t="s">
        <v>291</v>
      </c>
      <c r="C5" s="56" t="s">
        <v>292</v>
      </c>
      <c r="D5" s="56" t="s">
        <v>293</v>
      </c>
      <c r="E5" s="14">
        <v>3618005261</v>
      </c>
      <c r="F5" s="14">
        <v>100</v>
      </c>
      <c r="G5" s="57" t="s">
        <v>294</v>
      </c>
      <c r="H5" s="14">
        <v>2116270.44</v>
      </c>
      <c r="I5" s="14">
        <v>0</v>
      </c>
      <c r="J5" s="14">
        <v>10</v>
      </c>
      <c r="K5" s="51"/>
      <c r="L5" s="51"/>
      <c r="M5" s="51"/>
      <c r="N5" s="51"/>
    </row>
    <row r="6" spans="1:14" ht="157.5">
      <c r="A6" s="25" t="s">
        <v>462</v>
      </c>
      <c r="B6" s="56" t="s">
        <v>295</v>
      </c>
      <c r="C6" s="56" t="s">
        <v>292</v>
      </c>
      <c r="D6" s="56" t="s">
        <v>296</v>
      </c>
      <c r="E6" s="14">
        <v>3618005286</v>
      </c>
      <c r="F6" s="14">
        <v>100</v>
      </c>
      <c r="G6" s="57" t="s">
        <v>297</v>
      </c>
      <c r="H6" s="14">
        <v>0</v>
      </c>
      <c r="I6" s="14">
        <v>0</v>
      </c>
      <c r="J6" s="14">
        <v>0</v>
      </c>
      <c r="K6" s="51"/>
      <c r="L6" s="51"/>
      <c r="M6" s="51"/>
      <c r="N6" s="51"/>
    </row>
    <row r="7" spans="1:14">
      <c r="A7" s="59"/>
      <c r="B7" s="21" t="s">
        <v>278</v>
      </c>
      <c r="C7" s="48"/>
      <c r="D7" s="48"/>
      <c r="E7" s="48"/>
      <c r="F7" s="48"/>
      <c r="G7" s="48"/>
      <c r="H7" s="21">
        <v>2116270.44</v>
      </c>
      <c r="I7" s="21">
        <v>0</v>
      </c>
      <c r="J7" s="21">
        <f>SUM(J5:J6)</f>
        <v>10</v>
      </c>
      <c r="K7" s="51"/>
      <c r="L7" s="51"/>
      <c r="M7" s="51"/>
      <c r="N7" s="51"/>
    </row>
    <row r="8" spans="1:14" ht="7.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51"/>
      <c r="L8" s="51"/>
      <c r="M8" s="51"/>
      <c r="N8" s="51"/>
    </row>
    <row r="9" spans="1:14" ht="9" customHeight="1">
      <c r="A9" s="76" t="s">
        <v>298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>
      <c r="A10" s="152" t="s">
        <v>299</v>
      </c>
      <c r="B10" s="162"/>
      <c r="C10" s="162"/>
      <c r="D10" s="162"/>
      <c r="E10" s="162"/>
      <c r="F10" s="162"/>
      <c r="G10" s="162"/>
      <c r="H10" s="162"/>
      <c r="I10" s="162"/>
      <c r="J10" s="162"/>
      <c r="K10" s="51"/>
      <c r="L10" s="51"/>
      <c r="M10" s="51"/>
      <c r="N10" s="51"/>
    </row>
    <row r="11" spans="1:14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2"/>
      <c r="L11" s="62"/>
      <c r="M11" s="62"/>
      <c r="N11" s="62"/>
    </row>
    <row r="12" spans="1:14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50"/>
      <c r="L12" s="50"/>
      <c r="M12" s="50"/>
      <c r="N12" s="50"/>
    </row>
    <row r="13" spans="1:14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50"/>
      <c r="L13" s="50"/>
      <c r="M13" s="50"/>
      <c r="N13" s="50"/>
    </row>
    <row r="14" spans="1:14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50"/>
      <c r="L14" s="50"/>
      <c r="M14" s="50"/>
      <c r="N14" s="50"/>
    </row>
    <row r="15" spans="1:14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50"/>
      <c r="L15" s="50"/>
      <c r="M15" s="50"/>
      <c r="N15" s="50"/>
    </row>
    <row r="16" spans="1:14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50"/>
      <c r="L16" s="50"/>
      <c r="M16" s="50"/>
      <c r="N16" s="50"/>
    </row>
  </sheetData>
  <mergeCells count="2">
    <mergeCell ref="A2:J2"/>
    <mergeCell ref="A10:J10"/>
  </mergeCells>
  <pageMargins left="0.25" right="0.25" top="0.75" bottom="0.75" header="0.3" footer="0.3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2023-10-17T08:35:37Z</dcterms:modified>
</cp:coreProperties>
</file>